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nidades compartidas\Oficina de Control Interno\Gestión 2024\3. Informes de Ley\3. Seguimiento PTEP\Seg a 31082024\Informe definitivo\"/>
    </mc:Choice>
  </mc:AlternateContent>
  <bookViews>
    <workbookView xWindow="0" yWindow="0" windowWidth="28800" windowHeight="10410"/>
  </bookViews>
  <sheets>
    <sheet name="1. Gestión del Riesgo" sheetId="1" r:id="rId1"/>
    <sheet name="2. Racionalización de Trámites" sheetId="2" r:id="rId2"/>
    <sheet name="3. Rendición de Cuentas" sheetId="3" r:id="rId3"/>
    <sheet name="4. Atención al Ciudadano" sheetId="4" r:id="rId4"/>
    <sheet name="5. Transparencia" sheetId="5" r:id="rId5"/>
    <sheet name="6. Integridad" sheetId="6" r:id="rId6"/>
    <sheet name="7. Conflicto de Interés" sheetId="7" r:id="rId7"/>
    <sheet name="8. Participación e innovación" sheetId="8" r:id="rId8"/>
    <sheet name="9. Cumplimiento Normativo" sheetId="9" r:id="rId9"/>
  </sheets>
  <definedNames>
    <definedName name="_xlnm._FilterDatabase" localSheetId="0" hidden="1">'1. Gestión del Riesgo'!$A$4:$BN$18</definedName>
    <definedName name="_xlnm._FilterDatabase" localSheetId="2" hidden="1">'3. Rendición de Cuentas'!$A$4:$BO$31</definedName>
    <definedName name="_xlnm._FilterDatabase" localSheetId="3" hidden="1">'4. Atención al Ciudadano'!$A$4:$BN$12</definedName>
    <definedName name="_xlnm._FilterDatabase" localSheetId="4" hidden="1">'5. Transparencia'!$A$4:$BN$34</definedName>
    <definedName name="_xlnm._FilterDatabase" localSheetId="5" hidden="1">'6. Integridad'!$A$4:$BN$12</definedName>
    <definedName name="_xlnm._FilterDatabase" localSheetId="6" hidden="1">'7. Conflicto de Interés'!$A$4:$BN$13</definedName>
    <definedName name="_xlnm._FilterDatabase" localSheetId="8" hidden="1">'9. Cumplimiento Normativo'!$A$3:$BO$17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HcQsW8bWfwaerXAMpCBpOj6w4Xs/bck3wS1WXlIAEMI="/>
    </ext>
  </extLst>
</workbook>
</file>

<file path=xl/calcChain.xml><?xml version="1.0" encoding="utf-8"?>
<calcChain xmlns="http://schemas.openxmlformats.org/spreadsheetml/2006/main">
  <c r="BL9" i="8" l="1"/>
  <c r="BL8" i="8"/>
  <c r="BL5" i="8"/>
  <c r="BL5" i="7"/>
  <c r="BJ12" i="7"/>
  <c r="BJ11" i="7"/>
  <c r="BJ10" i="7"/>
  <c r="BJ9" i="7"/>
  <c r="BJ8" i="7"/>
  <c r="BJ7" i="7"/>
  <c r="BL7" i="7" s="1"/>
  <c r="BJ6" i="7"/>
  <c r="BJ5" i="7"/>
  <c r="BL9" i="7" l="1"/>
  <c r="BL11" i="7"/>
  <c r="BL13" i="7"/>
  <c r="BL14" i="5"/>
  <c r="BL13" i="1" l="1"/>
  <c r="BJ33" i="5" l="1"/>
  <c r="BL33" i="5" s="1"/>
  <c r="BJ32" i="5"/>
  <c r="BL32" i="5" s="1"/>
  <c r="BJ31" i="5"/>
  <c r="BJ30" i="5"/>
  <c r="BJ28" i="5"/>
  <c r="BJ27" i="5"/>
  <c r="BJ26" i="5"/>
  <c r="BL26" i="5" s="1"/>
  <c r="BJ25" i="5"/>
  <c r="BJ24" i="5"/>
  <c r="BJ23" i="5"/>
  <c r="BJ22" i="5"/>
  <c r="BJ21" i="5"/>
  <c r="BJ20" i="5"/>
  <c r="BJ19" i="5"/>
  <c r="BJ18" i="5"/>
  <c r="BJ16" i="5"/>
  <c r="BJ13" i="5"/>
  <c r="BJ11" i="5"/>
  <c r="BJ10" i="5"/>
  <c r="BJ8" i="5"/>
  <c r="BJ6" i="5"/>
  <c r="BJ5" i="5"/>
  <c r="BL5" i="5" l="1"/>
  <c r="BL24" i="5"/>
  <c r="BL20" i="5"/>
  <c r="BL27" i="5"/>
  <c r="BL16" i="5"/>
  <c r="BJ16" i="9"/>
  <c r="BJ14" i="9"/>
  <c r="BJ12" i="9"/>
  <c r="BJ11" i="9"/>
  <c r="BJ10" i="9"/>
  <c r="BJ9" i="9"/>
  <c r="BJ8" i="9"/>
  <c r="BL8" i="9" s="1"/>
  <c r="BJ7" i="9"/>
  <c r="BL7" i="9" s="1"/>
  <c r="BL6" i="9"/>
  <c r="BJ5" i="9"/>
  <c r="BL5" i="9" s="1"/>
  <c r="BL4" i="9"/>
  <c r="BJ8" i="8"/>
  <c r="BJ7" i="8"/>
  <c r="BJ11" i="6"/>
  <c r="BJ10" i="6"/>
  <c r="BL10" i="6" s="1"/>
  <c r="BJ9" i="6"/>
  <c r="BJ7" i="6"/>
  <c r="BL7" i="6" s="1"/>
  <c r="BJ6" i="6"/>
  <c r="BL6" i="6" s="1"/>
  <c r="BJ5" i="6"/>
  <c r="BL5" i="6" s="1"/>
  <c r="BL23" i="5"/>
  <c r="BL19" i="5"/>
  <c r="BJ11" i="4"/>
  <c r="BL11" i="4" s="1"/>
  <c r="BJ10" i="4"/>
  <c r="BJ9" i="4"/>
  <c r="BL9" i="4" s="1"/>
  <c r="BJ8" i="4"/>
  <c r="BJ7" i="4"/>
  <c r="BL7" i="4" s="1"/>
  <c r="BJ6" i="4"/>
  <c r="BL6" i="4" s="1"/>
  <c r="BJ5" i="4"/>
  <c r="BL5" i="4" s="1"/>
  <c r="BJ30" i="3"/>
  <c r="BJ29" i="3"/>
  <c r="BJ28" i="3"/>
  <c r="BJ27" i="3"/>
  <c r="BJ26" i="3"/>
  <c r="BJ25" i="3"/>
  <c r="BJ24" i="3"/>
  <c r="BJ22" i="3"/>
  <c r="BJ21" i="3"/>
  <c r="BJ20" i="3"/>
  <c r="BJ19" i="3"/>
  <c r="BJ18" i="3"/>
  <c r="BJ17" i="3"/>
  <c r="BJ16" i="3"/>
  <c r="BJ15" i="3"/>
  <c r="BJ14" i="3"/>
  <c r="BJ13" i="3"/>
  <c r="BJ12" i="3"/>
  <c r="BJ11" i="3"/>
  <c r="BJ10" i="3"/>
  <c r="BJ9" i="3"/>
  <c r="BJ8" i="3"/>
  <c r="BJ7" i="3"/>
  <c r="BJ5" i="3"/>
  <c r="W18" i="2"/>
  <c r="BJ17" i="1"/>
  <c r="BJ16" i="1"/>
  <c r="BJ15" i="1"/>
  <c r="BJ14" i="1"/>
  <c r="BL14" i="1" s="1"/>
  <c r="BJ12" i="1"/>
  <c r="BJ11" i="1"/>
  <c r="BL11" i="1" s="1"/>
  <c r="BJ10" i="1"/>
  <c r="BJ9" i="1"/>
  <c r="BJ8" i="1"/>
  <c r="BJ7" i="1"/>
  <c r="BJ5" i="1"/>
  <c r="BL34" i="5" l="1"/>
  <c r="BL10" i="9"/>
  <c r="BL17" i="9" s="1"/>
  <c r="BL12" i="6"/>
  <c r="BL27" i="3"/>
  <c r="BL5" i="1"/>
  <c r="BL8" i="1"/>
  <c r="BL12" i="4"/>
  <c r="BL5" i="3"/>
  <c r="BL19" i="3"/>
  <c r="BL18" i="1"/>
  <c r="BL31" i="3" l="1"/>
</calcChain>
</file>

<file path=xl/sharedStrings.xml><?xml version="1.0" encoding="utf-8"?>
<sst xmlns="http://schemas.openxmlformats.org/spreadsheetml/2006/main" count="1668" uniqueCount="701">
  <si>
    <t>SECRETARIA JURÍDICA DISTRITAL
PROGRAMA DE TRANSPARENCIA Y ÉTICA PÚBLICA - 2024</t>
  </si>
  <si>
    <t>Componente 1: Gestión del Riesgo de Corrupción - Mapa de Riesgos de Corrupción</t>
  </si>
  <si>
    <t>CRONOGRAMA</t>
  </si>
  <si>
    <t>SUBCOMPONENTE</t>
  </si>
  <si>
    <t xml:space="preserve">ACTIVIDAD </t>
  </si>
  <si>
    <t>META O PRODUCTO</t>
  </si>
  <si>
    <t>INDICADOR</t>
  </si>
  <si>
    <t>RESPONSABLE</t>
  </si>
  <si>
    <t xml:space="preserve">PERIODO DE REALIZACIÓN </t>
  </si>
  <si>
    <t>ENERO</t>
  </si>
  <si>
    <t xml:space="preserve">FEBRERO </t>
  </si>
  <si>
    <t>MARZO</t>
  </si>
  <si>
    <t>ABRIL</t>
  </si>
  <si>
    <t>MAYO</t>
  </si>
  <si>
    <t>JUNIO</t>
  </si>
  <si>
    <t>JULIO</t>
  </si>
  <si>
    <t>AGOSTO</t>
  </si>
  <si>
    <t>SEPTIEMBRE</t>
  </si>
  <si>
    <t>OCTUBRE</t>
  </si>
  <si>
    <t>NOVIEMBRE</t>
  </si>
  <si>
    <t>DICEMBRE</t>
  </si>
  <si>
    <t xml:space="preserve">% DE AVANCE LOGRADO A 31 DE AGOSTO DE 2024 </t>
  </si>
  <si>
    <t>DESCRIPCIÓN DE LAS ACTIVIDADES ADELANTADAS</t>
  </si>
  <si>
    <t>NOMBRE DE LA EVIDENCIA</t>
  </si>
  <si>
    <t xml:space="preserve">Seguimiento Oficina de Control Interno </t>
  </si>
  <si>
    <t xml:space="preserve">INICIO </t>
  </si>
  <si>
    <t xml:space="preserve">FINAL </t>
  </si>
  <si>
    <t>S1</t>
  </si>
  <si>
    <t>S2</t>
  </si>
  <si>
    <t>S3</t>
  </si>
  <si>
    <t>S4</t>
  </si>
  <si>
    <t>Avance acumulado 
31/08/2024</t>
  </si>
  <si>
    <t>Avance acumulado 31/12/2024</t>
  </si>
  <si>
    <t>Porcentaje avance acumulado 
subcomponente</t>
  </si>
  <si>
    <t>OBSERVACIONES</t>
  </si>
  <si>
    <t xml:space="preserve">ESTADO DE LA ACTIVIDAD </t>
  </si>
  <si>
    <t>Política de Administración de Riesgos</t>
  </si>
  <si>
    <t>Realizar evaluación de la política de administración de riesgos de la Secretaría Jurídica Distrital</t>
  </si>
  <si>
    <t>Una (1) evaluación efectuada</t>
  </si>
  <si>
    <t>Número de evaluaciones realizadas</t>
  </si>
  <si>
    <t xml:space="preserve">Oficina de Control Interno
</t>
  </si>
  <si>
    <t>C1_1_1 Informe de seguimiento a la gestión del riesgo 2024</t>
  </si>
  <si>
    <t>CUMPLIDA</t>
  </si>
  <si>
    <t>Actualizar y publicar la política de administración
de riesgos de la Entidad</t>
  </si>
  <si>
    <t>Una (1) política actualizada</t>
  </si>
  <si>
    <t>Una política actualizada</t>
  </si>
  <si>
    <t xml:space="preserve">Oficina Asesora de Planeación </t>
  </si>
  <si>
    <t>Se adelantaron diferentes mesas de trabajo con la Oficina TIC, para incluir el tema de riesgos de seguridad de la información. 
En el mes de mayo, se realizaron aportes, se dieron a conocer al responsable del tema de la OTIC para continuar con el trámite correspondiente para su aprobación.
Si bien la programación estaba prevista para el mes de mayo, debido a factores como cambio de directivos y rotación de personal, la actualización se efectuó en el mes de julio en donde se llevó a comité MIPG el 8 de julio para aprobación.
Dentro del ejercicio de modificación, se incluye y especifica la metodología para los riesgos fiscales, de seguridad de la información, riesgos de gestión, riesgos de corrupción y riesgos de cumplimiento normativo; así como terminología y se hacen algunas precisiones y ajustes al contenido.
La política actualizada en su versión 4 y aprobada en Comité MIPG, está publicada en el Smart.</t>
  </si>
  <si>
    <t>C1_1_2 Trazabilidad modificación Política de Administración de Riesgos</t>
  </si>
  <si>
    <t>Realizar  sensibilización sobre  la Política de Administración del riesgo en la entidad.</t>
  </si>
  <si>
    <t xml:space="preserve">Una (1) sensibilización sobre la política de gestión del riesgo </t>
  </si>
  <si>
    <t xml:space="preserve">Número de sensibilizaciones  efectuadas </t>
  </si>
  <si>
    <t>Construcción del mapa de Riesgos de Corrupción</t>
  </si>
  <si>
    <t xml:space="preserve">Actualizar el contexto estratégico de la Entidad </t>
  </si>
  <si>
    <t xml:space="preserve">Un (1) Contexto estratégico de la Entidad actualizado </t>
  </si>
  <si>
    <t xml:space="preserve">Contexto estratégico de la Entidad actualizado </t>
  </si>
  <si>
    <t>Esta actividad se cumplió en el primer cuatrimestre.</t>
  </si>
  <si>
    <t>N/A</t>
  </si>
  <si>
    <t>Construcción de los mapas de Riesgos de la Entidad</t>
  </si>
  <si>
    <t>Identificar, valorar y analizar los riesgos de corrupción (sarlaft, cumplimiento normativo) en los proceso de la Entidad.</t>
  </si>
  <si>
    <t>Matriz de riesgos de corrupción de la entidad identificada, valorada y evaluada.</t>
  </si>
  <si>
    <t>Número de riesgos identificados</t>
  </si>
  <si>
    <t>Responsables de los procesos / Acompañamiento Oficina Asesora de Planeación</t>
  </si>
  <si>
    <t>Validar la pertenencia de las opiniones y consolidar la versión final del mapa de riesgos  de corrupción de la Entidad.</t>
  </si>
  <si>
    <t>Un (1) mapa de riesgos consolidado</t>
  </si>
  <si>
    <t>Número de mapas de riesgos consolidados.</t>
  </si>
  <si>
    <t>Consulta y Divulgación</t>
  </si>
  <si>
    <t>Publicar el mapa de riesgos de corrupción de la entidad para consulta y comentarios de las partes interesadas, grupos de interés y ciudadanía en general.</t>
  </si>
  <si>
    <t>Mapa de riesgos preliminar publicado.</t>
  </si>
  <si>
    <t>Divulgar el mapa de riesgos de corrupción (sarlaft, cumplimiento normativo) en su versión definitiva.</t>
  </si>
  <si>
    <t>Mapa de riesgos de la entidad  divulgado.</t>
  </si>
  <si>
    <t>Mapa de riesgos definitivo divulgado.</t>
  </si>
  <si>
    <t>Monitoreo y Revisión</t>
  </si>
  <si>
    <t>Realizar el monitoreo y revisión de los riesgos de los procesos, verificando la implementación de los controles y de las acciones de tratamiento formuladas.</t>
  </si>
  <si>
    <t>Tres (3) reportes de monitoreo a los riesgos  realizados.</t>
  </si>
  <si>
    <t>Número de reportes sobre el monitoreo a los riesgos realizados</t>
  </si>
  <si>
    <t>Mediante comunicación interna 3-2024-7494 se realizó la solicitud del segundo monitoreo de los riesgos, correspondiente al segundo cuatrimestre.
El monitoreo se reportará en el siguiente cuatrimestre, ya que las respuestas se obtendrán la primera semana de septiembre de acuerdo a programación.</t>
  </si>
  <si>
    <t>C1_4_1 Solicitud segundo monitoreo</t>
  </si>
  <si>
    <t>EN EJECUCIÓN</t>
  </si>
  <si>
    <t>Seguimiento</t>
  </si>
  <si>
    <t>Realizar seguimiento a la formulación de la estrategia de riesgos de corrupción 2024</t>
  </si>
  <si>
    <t xml:space="preserve">Un (1) seguimiento a la construcción del mapa de riesgos de corrupción </t>
  </si>
  <si>
    <t>Número seguimientos realizados</t>
  </si>
  <si>
    <t>Oficina Control Interno</t>
  </si>
  <si>
    <t xml:space="preserve">Realizar seguimiento cuatrimestral a la estrategia de riesgos de corrupción </t>
  </si>
  <si>
    <t>Tres (3) seguimientos al reporte del mapa de riesgos de corrupción</t>
  </si>
  <si>
    <t>Número Seguimientos realizados</t>
  </si>
  <si>
    <t>C1_5_2 Informe seguimiento PAAC y MRC Informe seguimiento PAAC y MRC corte 30 abril 2024</t>
  </si>
  <si>
    <t>De acuerdo a las evidencias aportadas y a la verificación realizada por la Oficina de Control Interno se evidenció la realización seguimiento cuatrimestral a la estrategia de riesgos de corrupción 
Evidencia: Informe seguimiento PAAC y MRC corte 30 abril 2024, link https://www.secretariajuridica.gov.co/sites/default/files/2024-05/SEGUIMIENTO%20PTEP%20PRIMER%20CUATRIMESTRE%202024_Final.pdf</t>
  </si>
  <si>
    <t>Efectuar mesas de trabajo para retroalimentar los resultados del seguimiento a la gestión de riesgos de corrupción</t>
  </si>
  <si>
    <t>Dos (2)mesas de trabajo</t>
  </si>
  <si>
    <t>Número de mesas de trabajo realizadas</t>
  </si>
  <si>
    <t>Oficina de Control Interno</t>
  </si>
  <si>
    <t>Retroalimentación realizada en el grupo de gestor de mayo.</t>
  </si>
  <si>
    <t>C1_5_3 Retroalimentación resultados riesgos de corrupción</t>
  </si>
  <si>
    <t>De acuerdo a las evidencias aportadas y a la verificación realizada por la Oficina de Control Interno se evidenció la realización de la retroalimentación realizada en el grupo de gestor de mayo..
Evidencia: C1_5_3 Retroalimentación resultados riesgos de corrupción</t>
  </si>
  <si>
    <t>Realizar seguimiento cuatrimestral a la gestión de riesgos de cumplimiento normativo.</t>
  </si>
  <si>
    <t>Dos (2) seguimientos al reporte del mapa de riesgos de corrupción</t>
  </si>
  <si>
    <t xml:space="preserve">Se realizó seguimiento a la gestión de riesgos de cumplimiento normativo con corte a 30 de abril de 2024, en el marco del seguimiento al PTEP. </t>
  </si>
  <si>
    <t>C1_5_4 Informe seguimiento PAAC y MRC corte 30 ABRIL</t>
  </si>
  <si>
    <t>De acuerdo a las evidencias aportadas y a la verificación realizada por la Oficina de Control Interno se evidenció la realización del seguimiento a la gestión de riesgos de cumplimiento normativo con corte a 30 de abril de 2024, en el marco del seguimiento al PTEP.
Evidencia: C1_5_4 Informe seguimiento PAAC y MRC corte 30 ABRIL</t>
  </si>
  <si>
    <t>TOTA CALIFICACIÓN Componente 1: Gestión del Riesgo de Corrupción - Mapa de Riesgos de Corrupción</t>
  </si>
  <si>
    <t xml:space="preserve">Componente 2: Racionalización de Trámites  </t>
  </si>
  <si>
    <t>Nombre de la entidad:</t>
  </si>
  <si>
    <t>SECRETARÍA JURÍDICA DISTRITAL</t>
  </si>
  <si>
    <t>Orden:</t>
  </si>
  <si>
    <t>Territorial</t>
  </si>
  <si>
    <t>Sector administrativo:</t>
  </si>
  <si>
    <t>null</t>
  </si>
  <si>
    <t>Año vigencia:</t>
  </si>
  <si>
    <t>Departamento:</t>
  </si>
  <si>
    <t>Bogotá D.C</t>
  </si>
  <si>
    <t/>
  </si>
  <si>
    <t>Municipio:</t>
  </si>
  <si>
    <t>BOGOTÁ</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</si>
  <si>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</si>
  <si>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</si>
  <si>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</si>
  <si>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</si>
  <si>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</si>
  <si>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</si>
  <si>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</si>
  <si>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</si>
  <si>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</si>
  <si>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</si>
  <si>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</si>
  <si>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</si>
  <si>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</si>
  <si>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</si>
  <si>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</si>
  <si>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Justificación</t>
  </si>
  <si>
    <t>Porcentaje de avance</t>
  </si>
  <si>
    <t>Avance acumulado 
30/04/2024</t>
  </si>
  <si>
    <t>Único</t>
  </si>
  <si>
    <t xml:space="preserve">Certificado histórico </t>
  </si>
  <si>
    <t xml:space="preserve">Inscrito </t>
  </si>
  <si>
    <t>Actualmente el trámite de expedición del certificado histórico, se realiza parcialmente en línea, ya que el ciudadano cuenta con diferentes canales de atención para la solicitud del mismo y su entrega se realiza a través de correo electrónico o presencial en el punto de atención habilitado por la Secretaría Jurídica Distrital.</t>
  </si>
  <si>
    <t xml:space="preserve">Solicitud virtual del certificado histórico </t>
  </si>
  <si>
    <t>La ciudadanía o Entidad sin ánimo de Lucro - ESAL, podrá solicitar el certificado histórico de manera virtual por medio del Sistema de Información de personas jurídicas - SIPEJ,  La acción de racionalización propuesta permite al ciudadano realizar la solicitud de manera eficiente.</t>
  </si>
  <si>
    <t xml:space="preserve">Tecnológica </t>
  </si>
  <si>
    <t xml:space="preserve"> 
Trámite total en línea</t>
  </si>
  <si>
    <t>Dirección Distrital de Inspección, vigilancia y Control.</t>
  </si>
  <si>
    <t>TOTA CALIFICACIÓN Componente Racionalización de Trámites</t>
  </si>
  <si>
    <t xml:space="preserve">Componente 3: Rendición de cuentas </t>
  </si>
  <si>
    <t>Elaborar y divulgar los informes de peticiones, quejas, reclamos, solicitudes y denuncias en la página web de la entidad.</t>
  </si>
  <si>
    <t>Once (11) informes de PQRS divulgados en la página web de la Entidad.</t>
  </si>
  <si>
    <t>Número de informes de PQRD divulgados</t>
  </si>
  <si>
    <t>Dirección de Gestión Corporativa - Atención a la Ciudadanía</t>
  </si>
  <si>
    <t>Elaborar y publicar informes de solicitudes de acceso a información recibidas a través del Sistema Distrital de Gestión de Peticiones Ciudadanas Bogotá te Escucha.</t>
  </si>
  <si>
    <t>Tres (3) informes de solicitudes de acceso a información publicados en la página web.</t>
  </si>
  <si>
    <t>Número de informes de solicitudes de acceso a información publicados.</t>
  </si>
  <si>
    <t>Se elaboró y publicó en la página web de la entidad un informe de solicitudes de acceso a información recibidas a través del Sistema Distrital de Gestión de Peticiones Ciudadanas Bogotá te Escucha correspondiente al 2do trimestre de 2024</t>
  </si>
  <si>
    <t>Generar y divulgar información para dar a conocer los logros y resultados en el marco de la estrategia de rendición de cuentas de la Entidad.</t>
  </si>
  <si>
    <t>Cuatro (4) informes de gestión y resultados elaborados y publicados.</t>
  </si>
  <si>
    <t>Informes de gestión y resultados elaborados y publicados</t>
  </si>
  <si>
    <t>Oficina Asesora de Planeación.</t>
  </si>
  <si>
    <t>Formular y divulgar el Plan de Acción Institucional, correspondiente a la vigencia 2024.</t>
  </si>
  <si>
    <t>Un (1) plan de Acción 2024 formulado.</t>
  </si>
  <si>
    <t>100% del plan de acción formulado y divulgado</t>
  </si>
  <si>
    <t>Actualizar el Plan Estratégico de la Entidad, vigencia 2024.</t>
  </si>
  <si>
    <t>Un (1) plan Estratégico de la Entidad actualizado.</t>
  </si>
  <si>
    <t>Plan Estratégico 2020 - 2024 actualizado</t>
  </si>
  <si>
    <t>Formular Plan Estratégico de la Entidad, vigencia 2024 - 2028.</t>
  </si>
  <si>
    <t>Un (1) plan Estratégico de la Entidad formulado.</t>
  </si>
  <si>
    <t>Plan Estratégico 2024 - 2028 formulado</t>
  </si>
  <si>
    <t>C3_1_6 Plataforma Estratégica de la Secretaría Jurídica Distrital</t>
  </si>
  <si>
    <t>Actualizar y divulgar los proyectos de inversión que adelanta la Entidad, en el marco del Plan de Desarrollo 2020 - 2024.</t>
  </si>
  <si>
    <t xml:space="preserve">Cuatro (4) proyectos de inversión de la Entidad actualizados y divulgados en el marco del Plan de Desarrollo 2020 - 2024. </t>
  </si>
  <si>
    <t>Número de proyectos actualizados y divulgados.</t>
  </si>
  <si>
    <t>Diseñar y divulgar la Estrategia de Rendición de Cuentas de la SJD para el 2024</t>
  </si>
  <si>
    <t>Un (1) plan de Rendición de cuentas diseñado</t>
  </si>
  <si>
    <t>Plan de Rendición de cuentas diseñado y divulgado</t>
  </si>
  <si>
    <t>Formular y divulgar los planes institucionales regulados por el Decreto 612 de 2018</t>
  </si>
  <si>
    <t>Doce (12) planes institucionales divulgados (Decreto 612 de 2018)</t>
  </si>
  <si>
    <t>Número de planes formulados y divulgados</t>
  </si>
  <si>
    <t>Dependencias según su correspondencia</t>
  </si>
  <si>
    <t>Definir e implementar un instrumento de consulta participativa con el fin de indagar los temas a ser abordados durante el espacio principal de rendición de cuentas 2024</t>
  </si>
  <si>
    <t>Diseñar una (1) encuesta participativa para definir los temas a ser abordados durante el espacio principal de rendición de cuentas 2024</t>
  </si>
  <si>
    <t>Encuesta participativa formulada y aplicada</t>
  </si>
  <si>
    <t>Divulgar información sobre ejecución presupuestal de la Entidad.</t>
  </si>
  <si>
    <t>Once (11) informes de ejecución presupuestal divulgados</t>
  </si>
  <si>
    <t>Número de  informes de ejecución presupuestal divulgados</t>
  </si>
  <si>
    <t>Dirección de Gestión Corporativa</t>
  </si>
  <si>
    <t>Elaborar un informe de resultados de la estrategia de rendición de cuentas 2023.</t>
  </si>
  <si>
    <t>Un (1) informe de resultados de la rendición de cuentas 2023 divulgado</t>
  </si>
  <si>
    <t>Número de informes de resultados de la rendición de cuentas 2023 divulgado</t>
  </si>
  <si>
    <t>Elaborar y difundir en canales de comunicación, al menos 2 piezas gráficas con información del proceso de rendición de cuentas.</t>
  </si>
  <si>
    <t>Dos (2) piezas gráficas con información del proceso de rendición de cuentas divulgadas</t>
  </si>
  <si>
    <t>Número de piezas gráficas con información del proceso de rendición de cuentas divulgadas</t>
  </si>
  <si>
    <t>Divulgar informes de seguimiento al programa de transparencia y ética publica 2024, en la página web de la entidad.</t>
  </si>
  <si>
    <t>Dos (2) divulgaciones informes de seguimientos al programa de transparencia y ética publica 2024, publicados en la página web.</t>
  </si>
  <si>
    <t>Número de divulgaciones de informes de seguimientos  publicados</t>
  </si>
  <si>
    <t xml:space="preserve">Se solicitó a Comunicaciones la divulgación en el banner de la página web de la SJD. </t>
  </si>
  <si>
    <t>C3_1_14 Banner socialización seguimiento PTEP</t>
  </si>
  <si>
    <t>De acuerdo a las evidencias aportadas y a la verificación realizada por la Oficina de Control Interno, Se solicitó a Comunicaciones la divulgación en el banner de la página web de la SJD. 
Evidencia: C3_1_14 Banner socialización seguimiento PTEP</t>
  </si>
  <si>
    <t xml:space="preserve">Diálogo de doble vía </t>
  </si>
  <si>
    <t>Desarrollar mesas de trabajo con las instancias de coordinación que lidera la Dirección Distrital de Política Jurídica.</t>
  </si>
  <si>
    <t>Desarrollar diez (10) sesiones por la Dirección Distrital de Política Jurídica.</t>
  </si>
  <si>
    <t>Número de instancias de coordinación jurídica realizadas</t>
  </si>
  <si>
    <t>Dirección Distrital de Política Jurídica</t>
  </si>
  <si>
    <t>C3_2_1 Instancias
Actas de reunión, presentaciones, correos electrónicos</t>
  </si>
  <si>
    <t>Realizar mesas de seguimiento a la información judicial y extrajudicial registrada en el
Sistema de Información de Procesos Judiciales - SIPROJ</t>
  </si>
  <si>
    <t>Realizar quince (15) mesas de seguimiento a las mesas de revisión y seguimiento a la información registrada en SIPROJ.</t>
  </si>
  <si>
    <t>Número de mesas de seguimiento realizadas</t>
  </si>
  <si>
    <t>Dirección Distrital de Gestión Judicial</t>
  </si>
  <si>
    <t>Durante el segundo cuatrimestre, se han adelantado cinco (5) mesas de trabajo con el propósito de hacer acompañamiento y seguimiento a la información registrada en el SIPROJ por parte de las entidades distritales. Lo cual equivale a una avance del 33%.</t>
  </si>
  <si>
    <t>C3_2_2 "Mesas de seguimiento SIPROJ"</t>
  </si>
  <si>
    <t>De acuerdo a las evidencias aportadas y a la verificación realizada por la Oficina de Control Interno, se han adelantado cinco (5) mesas de trabajo con el propósito de hacer acompañamiento y seguimiento a la información registrada en el SIPROJ por parte de las entidades distritales
Evidencia: C3_2_2 "Mesas de seguimiento SIPROJ, del  2-05-2024 Acta Mesa de trabajo Capital Salud EPS S; 9-05-2024 Acta Mesa de trabajo IDPC; 16-05-2024 Acta Mesa de trabajo IDPYBA; 16-08-2024 Acta Mesa de seguimiento de compromisos EAAB y del 27-06-2024 Acta Mesa de trabajo SIRPOJ WEB PERSONERIA DE BOGOTÁ DC</t>
  </si>
  <si>
    <t>Desarrollar espacios de interacción con las Entidades Sin Ánimo de Lucro domiciliadas en Bogotá, D.C., en el que se les brinde orientación en aspectos jurídicos, financieros y de inspección, vigilancia y control.</t>
  </si>
  <si>
    <t>Desarrollar como mínimo dos (2) espacios de interacción con los usuarios de la Dirección Distrital de Inspección, Vigilancia y Control.</t>
  </si>
  <si>
    <t>Número de espacios de interacción Desarrollados</t>
  </si>
  <si>
    <t>Dirección Distrital de Inspección, Vigilancia y Control</t>
  </si>
  <si>
    <t>Se adelantaron las jornadas de Liderazgo y  Gobernanza  para las Entidades Sin Ánimo de Lucro - ESAL, los días 28 de junio, 3 y 4 de julio de 2024.</t>
  </si>
  <si>
    <t>Desarrollar un espacio de Rendición de Cuentas (Audiencia Publica - Diálogo Ciudadano) en la Secretaría Jurídica Distrital</t>
  </si>
  <si>
    <t>Número de espacios de  Rendición de Cuentas realizados</t>
  </si>
  <si>
    <t>Lidera: Oficina Asesora de Planeación</t>
  </si>
  <si>
    <t>Video del Evento de la Audiencia Pública de Rendición de Cuentas:
https://www.youtube.com/watch?v=ObHFK0uPAWc</t>
  </si>
  <si>
    <t>Realizar diálogos focales con las localidades del distrito capital.</t>
  </si>
  <si>
    <t>Tres (3) espacios de Diálogos Focales con las localidades del Distrito Capital</t>
  </si>
  <si>
    <t>Número de espacios de  Diálogos Focales realizados</t>
  </si>
  <si>
    <t>C3_2_5 Diálogo en Localidades</t>
  </si>
  <si>
    <t>Establecer espacios de diálogo con operadores disciplinarios del D.C.</t>
  </si>
  <si>
    <t>Realizar Diez (10) espacios de diálogo con los usuarios de la Dirección Distrital de Asuntos Disciplinarios.</t>
  </si>
  <si>
    <t>Número de espacios de dialogo realizados.</t>
  </si>
  <si>
    <t>Dirección Distrital de Asuntos Disciplinarios</t>
  </si>
  <si>
    <t>Se adelantaron 3 espacios de diálogo con las oficinas de control disciplinario del distrito en el marco del funcionamiento del SID4</t>
  </si>
  <si>
    <t xml:space="preserve">C3_2_6 Evidencias reuniones </t>
  </si>
  <si>
    <t>Llevar a cabo mesas de trabajo con entidades distritales para la construcción conjunta de posición jurídica distrital en materias del resorte tanto del Concejo de Bogotá como de los asuntos inherentes a la competencia normativa de la alcaldesa mayor.</t>
  </si>
  <si>
    <t>100% de las mesas de trabajo solicitadas, llevadas a cabo con usuarios de la Dirección Distrital de Doctrina y Asuntos Normativos.</t>
  </si>
  <si>
    <t>Porcentaje de mesas de trabajo realizadas.</t>
  </si>
  <si>
    <t>Dirección Distrital de Doctrina y Asuntos Normativos</t>
  </si>
  <si>
    <t>C3_2_7 Mesas de Trabajo Doctrina</t>
  </si>
  <si>
    <t>Socializar en la espacio de rendición de cuentas los datos abiertos de la entidad y como acceder a ellos.</t>
  </si>
  <si>
    <t>Una (1) socialización de los datos abiertos de la entidad.</t>
  </si>
  <si>
    <t>Número de socializaciones</t>
  </si>
  <si>
    <t>Oficina de tecnología  de la información y las comunicaciones</t>
  </si>
  <si>
    <t>C3_2_8 Rendición de cuentas datos abiertos.mp4</t>
  </si>
  <si>
    <t>INICIO PROGRAMADO DESPUÉS DE LA FECHA DE CORTE</t>
  </si>
  <si>
    <t>Responder los compromisos adquiridos en un espacio de interacción con la ciudadanía 2024</t>
  </si>
  <si>
    <t>100% de los compromisos adquiridos atendidos</t>
  </si>
  <si>
    <t>Porcentaje de compromisos adquiridos atendidos</t>
  </si>
  <si>
    <t>N.A</t>
  </si>
  <si>
    <t>Participar en reuniones de sensibilización frente al proceso de Rendición de Cuentas que lideren las entidades distritales y/o nacionales.</t>
  </si>
  <si>
    <t>Participar en al menos una (1) jornadas de sensibilización y/o de procedimientos metodológicos de la Rendición de Cuentas.</t>
  </si>
  <si>
    <t>Número de jornadas de sensibilización en las cuales participa la Entidad.</t>
  </si>
  <si>
    <t>En lo corrido de la vigencia 2024, se ha participado de 2 eventos que fortalecen el Proceso de Rendición de Cuentas de la Secretaría Jurídica Distrital así:
Jornada de formación en control social, dirigido a los servidores públicos y colaboradores de las entidades de la administración distrital que integran la Red Interinstitucional de Participación de Servidoras (es) y Colaboradoras (es) del Distrito, el cual fue liderado por la Veeduría Distrital.
Jornada de socialización de los resultados de la encuesta sobre la Participación e interés de la ciudadanía del Distrito Capital, realizado por la Veeduría Distrital.   
De otra parte, se participó del evento virtual, denominado Socialización del Índice Institucional de Participación Ciudadana IIPC y el control social, liderado también por la Veeduría Distrital.</t>
  </si>
  <si>
    <t>C3_3_2 Jornadas de Sensibilización</t>
  </si>
  <si>
    <t>SIN INICIO DE EJECUCIÓN</t>
  </si>
  <si>
    <t>Un (1) informe de resultados de la estrategia de rendición de cuentas 2024, elaborado.</t>
  </si>
  <si>
    <t>Número de informes de resultados de la estrategia de rendición de cuentas elaborados.</t>
  </si>
  <si>
    <t>Actividad programada para llevarse a cabo entre noviembre y diciembre de 2024.</t>
  </si>
  <si>
    <t xml:space="preserve">Evaluación y retroalimentación a la gestión institucional </t>
  </si>
  <si>
    <t>Realizar seguimiento a la estrategia de Participación ciudadana y Rendición de Cuentas 2024</t>
  </si>
  <si>
    <t>Generar un (1)
Informe de seguimiento  a la estrategia de Participación ciudadana y Rendición de Cuentas</t>
  </si>
  <si>
    <t>Informe de  seguimiento  a la estrategia de Participación ciudadana y Rendición de Cuentas realizado</t>
  </si>
  <si>
    <t>Actividad programada para llevarse a cabo entre octubre y noviembre de 2024.</t>
  </si>
  <si>
    <t>Esta actividad No se presentan avances. La fecha de inicio de la actividad es el 17/10/2024</t>
  </si>
  <si>
    <t xml:space="preserve">TOTA CALIFICACIÓN Componente 3: Rendición de cuentas </t>
  </si>
  <si>
    <t>Componente 4: Mecanismos para mejorar la atención al Ciudadano</t>
  </si>
  <si>
    <t>Estructura administrativa y Direccionamiento Estratégico</t>
  </si>
  <si>
    <t xml:space="preserve">Elaborar y presentar ante el Comité Institucional de Gestión y Desempeño el informe de las sugerencias ciudadanas recibidas y las peticiones  respondidas de forma extemporánea a través de Bogotá te Escucha en desarrollo de la estrategia “CONOCE, PROPONE Y PRIORIZA”. </t>
  </si>
  <si>
    <t>Tres (3) presentaciones ante el Comité Institucional de Gestión y Desempeño.</t>
  </si>
  <si>
    <t>Número de socializaciones realizadas.</t>
  </si>
  <si>
    <t>Se presentó ante el Comité Institucional de Gestión y Desempeño del mes de julio de 2024, el informe de las sugerencias ciudadanas recibidas y las peticiones  respondidas de forma extemporánea a través de Bogotá te Escucha.</t>
  </si>
  <si>
    <t>C4_1_1 Comité Institucional de Gestión y Desempeño</t>
  </si>
  <si>
    <t>Fortalecimiento de los canales de atención</t>
  </si>
  <si>
    <t>Presentar ante la Dirección de Inspección Vigilancia y Control, un informe con la gestión de atención en el canal telefónico</t>
  </si>
  <si>
    <t>Tres (3) informes radicados</t>
  </si>
  <si>
    <t>Número de informes presentados/ Número de informes programados</t>
  </si>
  <si>
    <t>Mediante radicado en SIGA, se presentó ante la Dirección de Inspección, Vigilancia y Control, un informe con la gestión de atención en el canal telefónico para el período comprendido entre el 2 de enero y el 30 de abril de 2024</t>
  </si>
  <si>
    <t>C4_2_1 Reporte Canal Telefónico</t>
  </si>
  <si>
    <t>Talento Humano</t>
  </si>
  <si>
    <t>Programar y convocar a los gestores designados por las dependencias de la Secretaría Jurídica Distrital para que participen en las capacitaciones funcionales sobre el manejo de Sistema para la Gestión de Peticiones Ciudadanas Bogotá Te Escucha desarrolladas por la Secretaría General</t>
  </si>
  <si>
    <t>Cinco (5) invitaciones realizadas para participar en las capacitaciones ofertadas por la Secretaría General.</t>
  </si>
  <si>
    <t>Número de invitaciones efectuadas.</t>
  </si>
  <si>
    <t xml:space="preserve">Se programó y se convocó a los gestores de Bogotá te Escucha (principales y suplentes) a participar en la capacitación funcional del sistema Bogotá te Escucha de acuerdo al cronograma establecido por la Secretaría General </t>
  </si>
  <si>
    <t>C4_3_1 Capacitación Funcional Bogotá te Escucha</t>
  </si>
  <si>
    <t>Participar en los espacios de articulación interinstitucional e intercambio de conocimientos en temas de atención a la ciudadanía convocados por la Red Distrital de Quejas y Reclamos de la Veeduría Distrital</t>
  </si>
  <si>
    <t>Participación en cinco (5) espacios de articulación de la Veeduría Distrital</t>
  </si>
  <si>
    <t>Número de participaciones en espacios de articulación de la Veeduría Distrital.</t>
  </si>
  <si>
    <t>Se participó en las siguientes sesiones convocadas por la Veeduría Distrital:
 * Conversatorio Diseño Universal Planes de Emergencia 
*Taller de fundamentos de lenguje claro</t>
  </si>
  <si>
    <t>C4_3_2 Articulación Institucional Veeduría Distrital</t>
  </si>
  <si>
    <t>Normativo y procedimental</t>
  </si>
  <si>
    <t>Oficializar los acuerdos de confidencialidad y no divulgación de la información, con los funcionarios y colaboradores que hagan parte del ciclo de la gestión de PQRS, en cumplimiento de la Directiva 001 de 2021</t>
  </si>
  <si>
    <t>Dos (2) procesos de oficialización de los compromiso de confidencialidad y no divulgación de la información realizados</t>
  </si>
  <si>
    <t>Número de procesos de oficialización de los compromisos de confidencialidad y no divulgación de la información realizados</t>
  </si>
  <si>
    <t>Actividad programada para ejecutar en el III cuatrimestre de 2024</t>
  </si>
  <si>
    <t>Actualizar el Normograma del proceso de Atención a la Ciudadanía</t>
  </si>
  <si>
    <t>Dos (2) actualizaciones del Normograma del proceso de Atención a la Ciudadanía</t>
  </si>
  <si>
    <t>Número de actualizaciones</t>
  </si>
  <si>
    <t>Relacionamiento con el ciudadano</t>
  </si>
  <si>
    <t>Aplicar encuesta de satisfacción sobre los servicios ofrecidos a los usuarios y ciudadanía en general, a través del canal de atención presencial.</t>
  </si>
  <si>
    <t>Tres (3) informes de encuestas generados.</t>
  </si>
  <si>
    <t>Número de informes de encuestas generados</t>
  </si>
  <si>
    <t>Dirección Distrital de Inspección, vigilancia y control.</t>
  </si>
  <si>
    <t>Se genero el informe correspondiente del primer cuatrimestre de 2024, de la encuesta de percepción de ciudadania.</t>
  </si>
  <si>
    <t>C4_5_1 Encuesta de Satisfacción servicios ofrecidos.
Se anexa informe de análisis encuesta primer cuatrimestre de 2024</t>
  </si>
  <si>
    <t>TOTA CALIFICACIÓN Componente 4: Mecanismos para mejorar la atención al Ciudadano</t>
  </si>
  <si>
    <t>Componente 5: Mecanismos para Transparencia y Acceso a la Información Pública</t>
  </si>
  <si>
    <t xml:space="preserve">Transparencia activa </t>
  </si>
  <si>
    <t xml:space="preserve">Publicar las respuestas dadas a los derechos de petición de consulta, relacionándolos con palabras claves que generan el interés de los ciudadanos"  </t>
  </si>
  <si>
    <t xml:space="preserve">Seis (6) publicaciones en Régimen Legal. 
Dos (2) cada cuatrimestre  </t>
  </si>
  <si>
    <t xml:space="preserve">Número de concepto publicados </t>
  </si>
  <si>
    <t>Realizar 53 Boletines jurídicos de actualización de información jurídica.
- Régimen Legal 
- Modelo de Gestión Jurídica.</t>
  </si>
  <si>
    <t>Cincuenta y tres (53) Boletines Jurídicos de Actualización de información Jurídica</t>
  </si>
  <si>
    <t>Número de boletines realizados</t>
  </si>
  <si>
    <t>&lt;</t>
  </si>
  <si>
    <t>Publicar tres (3) piezas comunicacionales indicando a la ciudadanía el mecanismo a través del cual pueden hacer seguimiento a sus peticiones</t>
  </si>
  <si>
    <t>Tres (3) piezas comunicacionales</t>
  </si>
  <si>
    <t>Número de piezas comunicacionales publicadas</t>
  </si>
  <si>
    <t>Se publicó una pieza comunicacional en redes sociales de la SJD (Instagram) en donde se informó a la ciudadanía como hacer seguimiento a sus PQRS</t>
  </si>
  <si>
    <t>Realizar una (1) pieza publicitaria en la página del Sistema de información disciplinaria distrital, sobre los diferentes canales de atención para presentar quejas y/o denuncias disciplinarios.</t>
  </si>
  <si>
    <t>Una (1) pieza publicitaria publicada en la página del SID.</t>
  </si>
  <si>
    <t xml:space="preserve">Número de piezas publicitarias publicadas </t>
  </si>
  <si>
    <t>Dirección Distrital de Asuntos Disciplinario</t>
  </si>
  <si>
    <t>Se publicó el 27 de agosto una pieza publicitaria en el SID4 con la finalidad de comunicar los canales de denuncia y quejas en  derecho disciplinario.</t>
  </si>
  <si>
    <t>C5_1_4 Publicación SID4</t>
  </si>
  <si>
    <t>Número de Divulgaciones efectuadas</t>
  </si>
  <si>
    <t>Se realizó publicación de pieza comunicacional en el Boletín interno del 17 de mayo.
La siguiente divulgación, está  prevista para septiembre, una vez se tengan los resultados por parte de la OCI.</t>
  </si>
  <si>
    <t>C5_1_5 Divulgación PTEP</t>
  </si>
  <si>
    <t>Difundir el portafolio de productos y servicios de la entidad por diferentes mecanismos.</t>
  </si>
  <si>
    <t>Dos (2) difusiones del portafolio de productos y servicios realizadas</t>
  </si>
  <si>
    <t>Número de difusiones del portafolio de bienes y servicios</t>
  </si>
  <si>
    <t>En el segundo cuatrimestre, se gestionó la actualización del Portafolio de Productos y Servicios en su versión 10, de acuerdo con la información suministrada por las dependencias misionales de la Entidad.
Se remitió a la oficina de comunicaciones, la solicitud de difusión del Portafolio de Productos y Servicios, el cual fue publicado en redes sociales y boletín interno de comunicaciones.</t>
  </si>
  <si>
    <t>Revisar, identificar y actualizar los trámites, OPAS y/o consultas de información de la Secretaría Jurídica Distrital inscritas en el SUIT.</t>
  </si>
  <si>
    <t>Seis (6) certificados de confiabilidad remitidos a la Secretaría General, en los que se garantice la actualización de trámites y consultas de información de la SJD.</t>
  </si>
  <si>
    <t>Número de certificados de confiabilidad remitidos, en los que se garantice la actualización de Trámites, OPAS y/o consultas de información de la Entidad.</t>
  </si>
  <si>
    <t>Oficina Asesora de Planeación</t>
  </si>
  <si>
    <t>Mensualmente se remitieron los certificados de confiabilidad a la Secretaría General de la Alcaldía Mayor de Bogotá, en los cuales se garantizaba la actualización de la información en la página web de Guía de trámites y servicios.</t>
  </si>
  <si>
    <t>C5_1_7 Certificados de Confiabilidad.
Junio, julio y agosto de 2024.</t>
  </si>
  <si>
    <t>Realizar seguimiento al registro de las agendas abiertas de los directivos de la Entidad en la Plataforma Gobierno Abierto Bogotá.</t>
  </si>
  <si>
    <t>Cuatro (4) seguimientos del registro de agendas abiertas de los directivos</t>
  </si>
  <si>
    <t xml:space="preserve">Número de seguimientos del registro de agendas abiertas de los directivos efectuados </t>
  </si>
  <si>
    <t>El pasado 19 de junio se solicito el reporte mediante radicado 3-2024-4964. Se recibió información de las áreas, se verificó con el reporte de la plataforma.</t>
  </si>
  <si>
    <t>C5_1_8 Agendas abiertas</t>
  </si>
  <si>
    <t>Garantizar que  los documentos que se publican  (Word, Excel, PDF, PowerPoint, etc.) cumplan con los criterios de accesibilidad establecidos en el Anexo 1 de la Resolución 1519 de 2020 para ser consultados fácilmente por cualquier persona</t>
  </si>
  <si>
    <t>Un (1)  inventario de documentos publicados con criterios de accesibilidad definidos en el anexo 1 de la Resolución 1519 de 2020</t>
  </si>
  <si>
    <t>Inventario de documentos publicados con criterios de accesibilidad definidos en el anexo 1 de la Resolución 1519 de 2020</t>
  </si>
  <si>
    <t>Oficina Asesora de Planeación 
Oficina de Tecnologías de la Información y las Comunicaciones</t>
  </si>
  <si>
    <t>Transparencia pasiva</t>
  </si>
  <si>
    <t>Socializar el reporte de calidad y oportunidad de las respuestas emitidas por el Sistema Distrital para la Atención de Peticiones Ciudadanas Bogotá te Escucha, remitido por la Secretaría General.</t>
  </si>
  <si>
    <t>Diez (10) socializaciones del reporte a las dependencias de la Secretaría Jurídica Distrital que reporten observaciones o novedades</t>
  </si>
  <si>
    <t>Número de socializaciones del informe de calidad y oportunidad de las respuestas efectuados</t>
  </si>
  <si>
    <t xml:space="preserve">C5_2_1 Calidad y Oportunidad de las Respuestas </t>
  </si>
  <si>
    <t>Elaborar y publicar informes de sugerencias ciudadanas recibidas a través de Bogotá te Escucha en desarrollo de la estrategia “CONOCE, PROPONE Y PRIORIZA”</t>
  </si>
  <si>
    <t>Tres (3) informes de  sugerencias ciudadanas recibidas a través de Bogotá te Escucha publicados en la página web.</t>
  </si>
  <si>
    <t xml:space="preserve">Lograr que la ciudadanía conozca el trámite realizado por la Secretaría Jurídica Distrital a las sugerencias de origen ciudadano </t>
  </si>
  <si>
    <t>https://www.secretariajuridica.gov.co/conoce-propone-y-prioriza</t>
  </si>
  <si>
    <t>Seguimiento acceso a la información pública</t>
  </si>
  <si>
    <t>Realizar un seguimiento a los mecanismos de transparencia y acceso  a la información pública</t>
  </si>
  <si>
    <t>Un (1) informe de seguimiento</t>
  </si>
  <si>
    <t>Número de seguimientos realizados</t>
  </si>
  <si>
    <t>Se realizó seguimiento a los mecanismos de transparencia y acceso  a la información pública</t>
  </si>
  <si>
    <t>C5_3_1 Informe de seguimiento mecanismos de transparencia</t>
  </si>
  <si>
    <t>Desarrollar encuesta de satisfacción a los usuarios de la entidad, respecto a la información contenida en la página web de la Entidad.</t>
  </si>
  <si>
    <t xml:space="preserve">Una (1) encuesta de satisfacción aplicada </t>
  </si>
  <si>
    <t xml:space="preserve">Una encuesta de satisfacción aplicada </t>
  </si>
  <si>
    <t>C5_3_2 Encuesta página web</t>
  </si>
  <si>
    <t>Validar el cumplimiento de las directrices establecidas en la Resolución 1519-2020 del Min TIC, respecto a los anexos 1, 3 y 4.</t>
  </si>
  <si>
    <t>Dos (2) informes de validación de cumplimiento de la Resolución 1519-2020</t>
  </si>
  <si>
    <t>Número de informes de validación de cumplimiento efectuados.</t>
  </si>
  <si>
    <t>Oficina de Tecnologías la Información y las Comunicaciones</t>
  </si>
  <si>
    <t>Se cuenta con informe de seguimiento a la Resolución 1519, las evidencias del mismo y presentación del seguimiento del mismo.</t>
  </si>
  <si>
    <t>Divulgación política de seguridad de la información y de protección de datos personales</t>
  </si>
  <si>
    <t>Divulgar las políticas de Seguridad de la Información y de Tratamiento de datos personales</t>
  </si>
  <si>
    <t>Dos (2) divulgaciones</t>
  </si>
  <si>
    <t>Número de divulgaciones efectuadas</t>
  </si>
  <si>
    <t xml:space="preserve">Oficina de Tecnologías la Información y las Comunicaciones </t>
  </si>
  <si>
    <t>C5_4_1 Divulgación políticas de Seguridad de la Información
Seguridad socialización.pdf</t>
  </si>
  <si>
    <t xml:space="preserve">Elaboración de los Instrumentos de Gestión de la Información </t>
  </si>
  <si>
    <t>Actualizar el registro de Activos de Información de la Entidad.</t>
  </si>
  <si>
    <t>Realizar un (1) registro de Activos de Información de la Entidad actualizados.</t>
  </si>
  <si>
    <t>Registro de Activos de Información de la Entidad actualizados</t>
  </si>
  <si>
    <t>C5_5_1 Activos de Información de la Entidad.
Activos de informacion.xls</t>
  </si>
  <si>
    <t>Actualizar el Índice de Información Clasificada y Reservada de la Entidad.</t>
  </si>
  <si>
    <t>Actualizar en la vigencia una vez el Índice de Información Clasificada y Reservada de la Entidad actualizado</t>
  </si>
  <si>
    <t>Índice de Información Clasificada y Reservada de la Entidad actualizado</t>
  </si>
  <si>
    <t>Actualizar el Esquema de Publicación de la entidad</t>
  </si>
  <si>
    <t>Actualizar una vez en la vigencia el esquema de Publicación actualizado</t>
  </si>
  <si>
    <t>Esquema de Publicación actualizado</t>
  </si>
  <si>
    <t>Se encuentra en actualización junto con las dependencias responsables el esquema de publicación de la entidad.</t>
  </si>
  <si>
    <t>C5_5_3 Esquema de Publicación de la entidad
Esquema-2024.xlsx</t>
  </si>
  <si>
    <t xml:space="preserve">Criterio diferencial de accesibilidad </t>
  </si>
  <si>
    <t>Promover la participación de funcionarios y colaboradores de la Secretaría Jurídica Distrital, en socializaciones que aborden temáticas de atención diferencial e incluyente</t>
  </si>
  <si>
    <t>Participar por los menos en
una (1) capacitación de las ofertadas por la Secretaría General y/o demás entidades distritales o del
orden nacional ,</t>
  </si>
  <si>
    <t>Esta actividad se cumplió en el primer cuatrimestre</t>
  </si>
  <si>
    <t xml:space="preserve">Conocimientos y criterios sobre transparencia y acceso  a la información pública </t>
  </si>
  <si>
    <t>Realizar divulgación del contenido de la ley de transparencia y acceso a la información pública a servidores y usuarios de la entidad.</t>
  </si>
  <si>
    <t xml:space="preserve">Tres (3) divulgaciones efectuadas </t>
  </si>
  <si>
    <t>Número de divulgaciones de la ley de transparencia y acceso a la información pública realizadas</t>
  </si>
  <si>
    <t>Se realizó divulgación de la Ley de Transparencia en el boletín interno del 12 de julio.</t>
  </si>
  <si>
    <t>C5_7_1 Divulgación Ley de Transparencia</t>
  </si>
  <si>
    <t>Gestionar una capacitación sobre transparencia y acceso a la información pública con la Secretaría de Transparencia</t>
  </si>
  <si>
    <t>Una (1) Capacitación sobre transparencia y acceso a la información pública realizada</t>
  </si>
  <si>
    <t>Una Capacitación sobre transparencia y acceso a la información pública realizada</t>
  </si>
  <si>
    <t xml:space="preserve">Se gestionó con la Secretaria de Transparencia, la Capacitación en la Ley de Transparencia y Ética Pública, recibiendo respuesta para realizarla el día 12 de junio de 2024. </t>
  </si>
  <si>
    <t>C5_7_2 Capacitación Ley de Transparencia</t>
  </si>
  <si>
    <t>Monitoreo del Acceso a la Información Pública</t>
  </si>
  <si>
    <t>Efectuar evaluación de los contenidos publicados en la página web vs los requisitos establecidos en la ley de transparencia y Anexo No. 2 de la Resolución Min TIC 1519-2020</t>
  </si>
  <si>
    <t>Número de evaluaciones efectuadas</t>
  </si>
  <si>
    <t>El 29 de julio, se presentó el registro del ITA en la plataforma de la Procuraduría, en atención a Directiva 004 de 2024.
A través del seguimiento a la medición del Índice de Transparencia y Acceso a la Información - ITA, teniendo en cuenta esto, se revisó y actualizó la página web en los aspectos a que hubo lugar para así enviar la información a la Procuraduría General de la Nación, como evidencia se deja el reporte de la plataforma ITA.</t>
  </si>
  <si>
    <t>C5_8_1 Reporte cumplimiento ITA</t>
  </si>
  <si>
    <t xml:space="preserve">Anticorrupción </t>
  </si>
  <si>
    <t>Elaborar un (1) lineamiento en prevención del daño antijurídico</t>
  </si>
  <si>
    <t>Un (1) lineamiento en prevención del daño antijurídico</t>
  </si>
  <si>
    <t xml:space="preserve">Un lineamiento en prevención del daño antijurídico elaborado </t>
  </si>
  <si>
    <t>Elaborar un (1) lineamiento en Materia Contractual</t>
  </si>
  <si>
    <t xml:space="preserve">Un (1) lineamiento en materia contractual </t>
  </si>
  <si>
    <t>Un lineamiento en materia contractual elaborado</t>
  </si>
  <si>
    <t>https://www.secretariajuridica.gov.co/herramientas-interactivas-contratacion</t>
  </si>
  <si>
    <t xml:space="preserve">Realizar jornadas de capacitación u orientación a los funcionarios y colaboradores del Distrito capital sobre temas relacionados con prevención de conductas disciplinarias. </t>
  </si>
  <si>
    <t>Realizar tres (3) jornadas de capacitación u orientación con servidores y colaboradores del D.C.</t>
  </si>
  <si>
    <t xml:space="preserve">Número de jornadas de capacitación u orientación efectuadas </t>
  </si>
  <si>
    <t>C5_9_3 Charla 18 de junio
Invitación conferencia 18 de junio // Listado de asistencia conferencia</t>
  </si>
  <si>
    <t>Adelantar jornadas de sensibilización sobre  Políticas Anti soborno y Antifraude y Antipiratería de la Entidad</t>
  </si>
  <si>
    <t>Una (1) jornada de sensibilización sobre las Políticas Anti soborno y Antifraude y Antipiratería de la Entidad</t>
  </si>
  <si>
    <t>Dirección de Gestión Corporativa -Dirección Distrital de Asuntos Disciplinario</t>
  </si>
  <si>
    <t>C5_9_4 Charla 19 de julio
Invitación conferencia 19 de junio // Listado de asistencia conferencia</t>
  </si>
  <si>
    <t>Realizar actuaciones administrativas de carácter preventivo para evitar el inicio de procesos administrativos sancionatorios contra las ESAL.</t>
  </si>
  <si>
    <t>Dos (2) orientaciones en derechos y obligaciones de las ESAL.</t>
  </si>
  <si>
    <t>Número de orientaciones en derecho y obligaciones de las ESAL efectuadas</t>
  </si>
  <si>
    <t>Dirección de Inspección, Vigilancia y Control de las ESAL</t>
  </si>
  <si>
    <t>Se adelantaron las jornadas de Liderazgo y  Gobernanza  para las Entidades Sin Ánimo de Lucro - ESAL. Las fechas en las que se realizaron fueron: 28 de junio, 3 y 4 de julio.</t>
  </si>
  <si>
    <t xml:space="preserve">Protección al denunciante </t>
  </si>
  <si>
    <t>Realizar jornadas de sensibilización y de socialización del "Instructivo de gestión de denuncias y quejas anónimas y protección al
denunciante o quejoso y a su identidad", dirigida a los servidor públicos y contratistas de la entidad.</t>
  </si>
  <si>
    <t>Una (1) jornada de sensibilización a los servidores públicos y contratistas de la entidad.</t>
  </si>
  <si>
    <t>Canales de denuncias</t>
  </si>
  <si>
    <t>Realizar jornadas de sensibilización y de socialización del "Instructivo de gestión de denuncias y quejas anónimas y protección al
denunciante o quejoso y a su identidad", dirigida a las entidades y organismos distritales.</t>
  </si>
  <si>
    <t>Una (1) jornada de sensibilización a las entidades y organismos distritales.</t>
  </si>
  <si>
    <t xml:space="preserve">C5_10_1 Charla 30 de agosto
Invitación conferencia 30 de agosto </t>
  </si>
  <si>
    <t>TOTA CALIFICACIÓN Componente 5: Mecanismos para Transparencia y Acceso a la Información Pública</t>
  </si>
  <si>
    <t>Componente 6: Gestión de Integridad</t>
  </si>
  <si>
    <t xml:space="preserve">% DE AVANCE LOGRADO A 30 DE AGOSTO DE 2024 </t>
  </si>
  <si>
    <t>Alistamiento</t>
  </si>
  <si>
    <t>Capacitar a los gestores de integridad de la Entidad en temas de ética y valores</t>
  </si>
  <si>
    <t>Gestores de Integridad Capacitados</t>
  </si>
  <si>
    <t>(N° de Gestores Capacitados / No. total de gestores de integridad)*100</t>
  </si>
  <si>
    <t>Esta actividad se desarrollará en el tercer cuatrimestre.</t>
  </si>
  <si>
    <t>Diagnóstico</t>
  </si>
  <si>
    <t>Realizar la Formulación del Plan de Gestión de Integridad, registrando las actividades a realizar en el PTEP</t>
  </si>
  <si>
    <t>Plan de Gestión de integridad de la Vigencia 2024</t>
  </si>
  <si>
    <t>Un Plan de Gestión de Integridad Formulado</t>
  </si>
  <si>
    <t>Implementación</t>
  </si>
  <si>
    <t>Realizar campañas comunicacionales para fomentar la cultura de Integridad en los servidores públicos y contratistas de la Secretaría Jurídica Distrital.</t>
  </si>
  <si>
    <t>Diez (10) campañas de comunicación efectuadas</t>
  </si>
  <si>
    <t>Número de campañas de comunicación efectuadas</t>
  </si>
  <si>
    <t>Se realiza la publicación de 3 piezas comunicaciones asociadas con los valores del código de integridad de la SJD, con el objetivo de sensibilizar a los servidores y mejorar su apropiación</t>
  </si>
  <si>
    <t>Desarrollar actividades de sensibilización y apropiación de los valores en la entidad.</t>
  </si>
  <si>
    <t>Tres (3) actividades de sensibilización y apropiación de los valores desarrolladas</t>
  </si>
  <si>
    <t>Número de actividades de sensibilización y apropiación de los valores desarrolladas</t>
  </si>
  <si>
    <t>C6_3_2 Actividades de Integridad
Listado de asistencia, Registro fotográfico</t>
  </si>
  <si>
    <t>“Realizar reunión con los gestores de integridad de acuerdo con lo establecido en el Articulo 3 de la Resolución 205 de 2021.”.</t>
  </si>
  <si>
    <t>Cuatro (4) reuniones realizadas con los gestores de integridad</t>
  </si>
  <si>
    <t>Número de reuniones realizadas</t>
  </si>
  <si>
    <t>El 30 de Mayo de 2024 se realizó la segunda reunión de Gestores de Integridad para la Vigencia 2024, esta con el fin de determinar la logística para la realización de la actividad de integridad programada para el mes junio.</t>
  </si>
  <si>
    <t>Seguimiento y evaluación</t>
  </si>
  <si>
    <t>Aplicar la herramienta de identificación de apropiación de los valores institucionales</t>
  </si>
  <si>
    <t>Una (1) herramienta aplicada para identificación de apropiación de los valores institucionales</t>
  </si>
  <si>
    <t>Número de herramientas aplicadas</t>
  </si>
  <si>
    <t>Realizar informe de resultados del plan de trabajo de gestión de integridad, donde se incluya el análisis del nivel de apropiación de los valores institucionales.</t>
  </si>
  <si>
    <t>Un (1) informe de resultados elaborado</t>
  </si>
  <si>
    <t>Un informe de resultados elaborado</t>
  </si>
  <si>
    <t xml:space="preserve">TOTA CALIFICACIÓN Componente 6: Gestión de Integridad </t>
  </si>
  <si>
    <t xml:space="preserve">Componente 7: Gestión de Conflicto de Interés </t>
  </si>
  <si>
    <t>Planeación</t>
  </si>
  <si>
    <t>Formular en el Plan Operativo Anual una meta asociada con el seguimiento al reporte anual de conflictos de interés.</t>
  </si>
  <si>
    <t>Una (1) meta programada en el Plan Operativo Anual</t>
  </si>
  <si>
    <t>Número de metas programadas en el Plan Operativo Anual</t>
  </si>
  <si>
    <t>Programar en el plan Institucional de Capacitaciones procesos de formación asociados con integridad, ética de lo público o conflicto de intereses.</t>
  </si>
  <si>
    <t>Un (1) Plan Institucional de Capacitación con los procesos de formación programados</t>
  </si>
  <si>
    <t>Un Plan de Institucional de Capacitación con los procesos de formación programados</t>
  </si>
  <si>
    <t>Condiciones Institucionales</t>
  </si>
  <si>
    <t>Realizar informe sobre la declaración de bienes y rentas y Conflicto de intereses y presentar los resultados ante el Comité de Gestión y  Desempeño de la Entidad.</t>
  </si>
  <si>
    <t xml:space="preserve">Dos (2) Informes sobre la declaración de Bienes y Rentas y Conflicto de Intereses elaborado presentado al comité de gestión y desempeño </t>
  </si>
  <si>
    <t xml:space="preserve">Número de Informes sobre la declaración de Bienes y Rentas y Conflicto de Intereses elaborados y presentados al comité de gestión y desempeño </t>
  </si>
  <si>
    <t>Se reportará en el siguiente monitoreo</t>
  </si>
  <si>
    <t>Socializar el procedimiento para el trámite y gestión de conflictos de interés para la Secretaría Jurídica Distrital.</t>
  </si>
  <si>
    <t>Cinco (5) piezas comunicacionales del procedimiento para el trámite y gestión de conflictos de interés</t>
  </si>
  <si>
    <t>Durante el primer cuatrimestre de la vigencia se han publicado un total de 3 Piezas Comunicacionales asociadas con la socialización del procedimiento para el trámite de conflictos de intereses en la SDS.</t>
  </si>
  <si>
    <t xml:space="preserve">C7_2_2 Socialización procedimiento
Piezas Comunicacionales (2) </t>
  </si>
  <si>
    <t>Pedagogía</t>
  </si>
  <si>
    <t>Promover la participación de los servidores públicos y colaboradores en la realización del curso de integridad, transparencia y lucha contra la corrupción, ofertado por el DAFP</t>
  </si>
  <si>
    <t>Participación del 70 % de los funcionarios y colaboradores en el curso de transparencia y lucha contra la corrupción</t>
  </si>
  <si>
    <t>(Número de funcionarios y colaboradores participantes / Número total de Funcionarios y colaboradores de la entidad)*100</t>
  </si>
  <si>
    <t>Realizar las capacitaciones y sensibilizaciones sobre conflictos de interés y su respectiva declaración, en el marco del Plan Institucional de Capacitaciones.</t>
  </si>
  <si>
    <t>Dos (2) capacitación y/o sensibilización sobre conflictos de interés</t>
  </si>
  <si>
    <t>Número de capacitaciones y/o sensibilizaciones sobre conflictos de interés</t>
  </si>
  <si>
    <t>Seguimiento y Evaluación</t>
  </si>
  <si>
    <t>Realizar el seguimiento a la presentación de la declaración anual de bienes y rentas y la declaración de conflictos de interés, por parte de los servidores y colaboradores de la Entidad.</t>
  </si>
  <si>
    <t>Diez (10) seguimientos a la entrega de la declaración anual de bienes y rentas y la declaración de conflictos de interés, por parte de los servidores y colaboradores de la Entidad, efectuados</t>
  </si>
  <si>
    <t>(Número de seguimientos realizados / número de seguimientos programados)*100</t>
  </si>
  <si>
    <t>Con el objetivo de realizar el seguimiento al cumplimiento de la actualización de la declaración de Bienes y Rentas y Conflicto de Intereses en el periodo establecido (01 de junio al 31 de Julio de 2024), desde la Dirección de Gestión Corporativa se realizó seguimiento al avance semanalmente haciendo uso de la información obtenida en los reportes generados en el aplicativo SIDEAP del Departamento Administrativo del Servicio Civil Distrital.
De acuerdo con esta información se generaron 14 seguimiento de los cuales se elaboraron 12 piezas comunicacionales con el seguimiento del avance de la actualización por parte de los colaboradores de la SJD y los cuales fueron publicados en el boletín de la entidad con el objetivo incentivar la actualización de la información y dar cumplimiento al requerimiento.</t>
  </si>
  <si>
    <t>Seguimiento a la publicación de la declaración de bienes, rentas y conflictos de intereses de los servidores públicos, incluyendo contratistas</t>
  </si>
  <si>
    <t>Se adelantó informe de Seguimiento a la publicación de la declaración de bienes, rentas y conflictos de intereses de los servidores públicos, incluyendo contratistas</t>
  </si>
  <si>
    <t>C7_4_2 Informe de seguimiento SIDEAP y Directiva 015</t>
  </si>
  <si>
    <t xml:space="preserve">Componente 8: Participación e innovación  </t>
  </si>
  <si>
    <t>Iniciativas de Innovación por articulación Institucional</t>
  </si>
  <si>
    <t xml:space="preserve">Realizar reuniones con el grupo de Gestión del  Conocimiento e Innovación, con el fin de desarrollar espacios de ideación e innovación,. </t>
  </si>
  <si>
    <t xml:space="preserve">Tres (3) reuniones del grupo Gestión del  Conocimiento e Innovación 	</t>
  </si>
  <si>
    <t>Número de reuniones grupo de gestión del conocimiento y la innovación realizadas</t>
  </si>
  <si>
    <t>Participar en al menos un evento de innovación</t>
  </si>
  <si>
    <t>Una (1) Participación de la Entidad en al menos en un evento de innovación</t>
  </si>
  <si>
    <t>Número de participaciones en eventos de innovación</t>
  </si>
  <si>
    <t xml:space="preserve">Generar actividades para la gestión de conocimiento que contribuyan a la prevención de los actos de corrupción. </t>
  </si>
  <si>
    <t xml:space="preserve">Dos (2) actividades de gestión del conocimiento </t>
  </si>
  <si>
    <t>Número total de actividades de gestión de conocimiento efectuadas</t>
  </si>
  <si>
    <t>El 27 de junio se llevó a cabo la jornada de orientación denominada “Herramientas para la prevención de la corrupción en el sector público” con la participación del profesor Oscar Capdeferro Villagrasa, el evento fue transmitido por la plataforma YouTube por el canal oficial de la Secretaría Jurídica distrital. Puede consultarse en el siguiente enlace:
https://www.youtube.com/watch?v=NgNkS_5sZ5w</t>
  </si>
  <si>
    <t>Redes de Innovación Pública</t>
  </si>
  <si>
    <t>Participar activamente en al menos una (1) red de conocimiento, comunidades de práctica o equipos transversales para intercambiar experiencias, fomentar el aprendizaje y la innovación pública</t>
  </si>
  <si>
    <t>Una (1) Participación en diferentes redes del conocimiento, comunidades de práctica o equipos transversales</t>
  </si>
  <si>
    <t xml:space="preserve">Número de participaciones en redes de conocimiento, comunidades de práctica o equipos transversales </t>
  </si>
  <si>
    <t>C8_2_1 Participación IDECA</t>
  </si>
  <si>
    <t>TOTAL CALIFICACIÓN Componente 8: Participación e innovación</t>
  </si>
  <si>
    <t xml:space="preserve">No. </t>
  </si>
  <si>
    <t>Política de cumplimiento Normativo</t>
  </si>
  <si>
    <t>Elaborar un documento sobre la cultura de la legalidad y las acciones que debe adelantar la alta dirección para el fortalecimiento al interior de la entidad</t>
  </si>
  <si>
    <t xml:space="preserve">Un (1) documento elaborado </t>
  </si>
  <si>
    <t xml:space="preserve">Número de  documentos elaborados / número de documentos proyectados </t>
  </si>
  <si>
    <t>Dirección de Política Jurídica</t>
  </si>
  <si>
    <t xml:space="preserve">Se realizo la entrega del documento "cultura de la legalidad" el cual se encuentra en proceso de revisión y ajustes por parte de la Dirección. </t>
  </si>
  <si>
    <t>C9_1_1 Cultura de la legalidad</t>
  </si>
  <si>
    <t>Órgano de cumplimiento</t>
  </si>
  <si>
    <t xml:space="preserve">Elaborar el reglamento interno del órgano de cumplimiento  para su funcionamiento y organización. </t>
  </si>
  <si>
    <t>Número de  documentos elaborados / número de documentos proyectados</t>
  </si>
  <si>
    <t xml:space="preserve">Dirección de Política Jurídica
Oficina Asesora de Planeación </t>
  </si>
  <si>
    <t xml:space="preserve">Plan de cumplimiento Normativo </t>
  </si>
  <si>
    <t xml:space="preserve">Ejecutar las actividades programadas en el plan de cumplimiento normativo </t>
  </si>
  <si>
    <t>100% de las actividades ejecutadas</t>
  </si>
  <si>
    <t xml:space="preserve">Porcentaje de actividades ejecutadas </t>
  </si>
  <si>
    <t xml:space="preserve">Con los radicado 3-2024-7144, 3-2024-7194, 3-2024-7195 y 3-2024-7196 se solicitó información a las áreas correspondientes sobre aplicación de las directrices de cultura de la legalidad, inicio de acciones penales por actos de corrupción y hallazgos de incidencia fiscal.
Respecto al seguimiento de responsabilidad disciplinaria la Dirección Distrital de Asuntos Disciplinarios  requirió a las dependencias de la SJD el diligenciamiento del seguimiento del informe Identificación y recomendaciones de disciplina preventiva, teniendo como resultado el reporte del informe consolidado a través de la plataforma Google Forms. </t>
  </si>
  <si>
    <t>C9_3_1 Oficios de solicitud de información y respuestas</t>
  </si>
  <si>
    <t>Mapa de riesgos de cumplimiento normativo 
(Compliance)</t>
  </si>
  <si>
    <t xml:space="preserve">Realizar el monitoreo y revisión de los riesgos de incumplimiento contenidos en el plan          
</t>
  </si>
  <si>
    <t>Un (1) reporte de monitoreo a los riesgos realizados.</t>
  </si>
  <si>
    <t>De acuerdo a las recomendaciones de la oficina de control interno, el Órgano de Cumplimiento realizó la modificación de los riesgos de incumplimiento normativo los cuales fueron aprobados el 09 de julio de 2024.</t>
  </si>
  <si>
    <t>C9_4_1 Modificación riesgos de incumplimiento normativo</t>
  </si>
  <si>
    <t>Acciones de seguimiento, evaluación y mejora</t>
  </si>
  <si>
    <t>Elaborar los informes de resultados de avances de plan de cumplimiento normativo</t>
  </si>
  <si>
    <t>Tres (3) informes de resultado de avance de cumplimiento</t>
  </si>
  <si>
    <t>Número de informes elaborados /número de reportes programados</t>
  </si>
  <si>
    <t xml:space="preserve">Durante el mes de mayo se presentó informe en sesión ordinaria de MIPG, con los avances en el cumplimiento de actividades de cumplimiento normativo y los riesgos en el componente contractual.
Se presentó informe al Órgano de cumplimiento de los avances del Plan de Cumplimiento normativo en sesión ordinaria del 28 de junio de 2024, así mismo previo a la sesión les fue remitido a los miembro del Órgano el mencionado informe. </t>
  </si>
  <si>
    <t>C9_5_1 Informe avance plan de cumplimiento normativo</t>
  </si>
  <si>
    <t xml:space="preserve">Seguimiento a la implementación de acciones preventivas definidas en el Informe de identificación y recomendaciones de disciplina preventiva </t>
  </si>
  <si>
    <t>Dos (2) reportes de monitoreo a las acciones preventivas identificadas</t>
  </si>
  <si>
    <t>Número de reportes elaborados / Número de reportes programados</t>
  </si>
  <si>
    <t>Se adelantó el primer seguimiento de las actividades planteadas en el marco del informe de acciones preventivas definidas en el informe de identificación y recomendaciones de disciplina preventiva.</t>
  </si>
  <si>
    <t>C9_5_2 Informe acciones preventivas</t>
  </si>
  <si>
    <t>Política de alertas de irregularidades (Whistleblowing)</t>
  </si>
  <si>
    <t>Número de jornadas de socialización impartidas</t>
  </si>
  <si>
    <t xml:space="preserve">C9_6_2 Charla 30 de agosto
Invitación conferencia 30 de agosto </t>
  </si>
  <si>
    <t>Elaborar y divulgar el plan de acción  sobre medidas de debida diligencia</t>
  </si>
  <si>
    <t>Un (1) plan de debida diligencia diseñado</t>
  </si>
  <si>
    <t>Plan de debida diligencia diseñado y divulgado</t>
  </si>
  <si>
    <t>Esta actividad está conformada por los planes de acción 905 y 916 asociados a los riesgos de cumplimiento normativo; donde su avance ha sido 75% y 37% respectivamente; es preciso mencionar que una vez efectuada la contratación del profesional encargado para SARLAFT, se socializará el procedimiento de debida diligencia para su respectiva aplicación ya que éste se encuentra oficializado en el Smart, para así poder reportar el cumplimiento de estas actividades que se encuentran sin avance.
El resultado de 56% corresponde al avance de los dos planes.</t>
  </si>
  <si>
    <t>Formular Plan de trabajo para implementar el Sistema de Administración de Riesgos de Lavado de Activos y Financiación del Terrorismo -SARLAFT en la entidad</t>
  </si>
  <si>
    <t>Un (1) plan de trabajo formulado</t>
  </si>
  <si>
    <t>Plan Sarlaft formulado</t>
  </si>
  <si>
    <t>Implementar el Sistema de Administración de Riesgos de Lavado de Activos y Financiación del Terrorismo -SARLAFT en la entidad</t>
  </si>
  <si>
    <t>Se llevó a cabo la contextualización de un documento técnico que sirvió como base para la formulación del plan de trabajo, y se realizó un autodiagnóstico inicial. 
Se actualizó el normograma para incluir normativas relacionadas con la prevención de lavado de activos y financiación del terrorismo (LA/FT), y se suscribió un compromiso institucional por parte del Secretario Jurídico Distrital. Además, se integró el análisis DOFA en el Plan de Cumplimiento Normativo y se definieron responsabilidades en la política SARLAFT, que fue publicada en la página web oficial. También se identificaron y documentaron los riesgos de corrupción y LA/FT en la entidad, y se establecieron controles para su gestión, incluyendo el procedimiento de debida diligencia, el cual fue oficializado y sometido a revisión y aprobación en el Comité MIPG. Así mismo, se implementaron procedimientos para el Reporte de Operaciones Inusuales y Sospechosas, y se aprobaron modificaciones normativas importantes. Finalmente, se realizaron capacitaciones relacionadas con la prevención del lavado de activos y la implementación del SARLAFT.
Se ajustó plan de trabajo. Se presentó al jefe el día 21 de Junio. V2.
Las actividades allí contenidas se han ejecutado según lo programado.</t>
  </si>
  <si>
    <t xml:space="preserve">Elaborar piezas comunicacionales para generar la cultura para la presentación de denuncias por parte de los servidores y colaboradores de la entidad </t>
  </si>
  <si>
    <t>Cuatro (4) piezas comunicacionales divulgadas</t>
  </si>
  <si>
    <t xml:space="preserve">Número de piezas comunicaciones divulgadas </t>
  </si>
  <si>
    <t xml:space="preserve">Oficina Asesora de Planeación
</t>
  </si>
  <si>
    <t>C9_6_6 Cultura de denuncias</t>
  </si>
  <si>
    <t xml:space="preserve">TOTA CALIFICACIÓN COMPONENTE 9 CUMPLIMIENTO NORMATIVO </t>
  </si>
  <si>
    <t>Esta actividad No se presentan avances. La fecha de inicio de la actividad es el 20/11/2023</t>
  </si>
  <si>
    <t xml:space="preserve">De acuerdo a las evidencias aportadas y a la verificación realizada por la Oficina de Control Interno se evidenció la Elaboración y presentacion ante el Comité Institucional de Gestión y Desempeño el informe de las sugerencias ciudadanas recibidas y las peticiones  respondidas de forma extemporánea a través de Bogotá te Escucha.
Evidencia: Acta No 7 del Comite Institucional de Gestion y Desempeño  – 08  de julio 2024
</t>
  </si>
  <si>
    <t>De acuerdo a las evidencias aportadas y a la verificación realizada por la Oficina de Control Interno se evidenció un informe con la gestión de atención en el canal telefónico para el período comprendido entre el 2 de enero y el 30 de abril de 2024
Evidencia: Reporte cuatrimestral gestion linea telefonica radicado No 3-2024-3576</t>
  </si>
  <si>
    <t xml:space="preserve">De acuerdo a las evidencias aportadas y a la verificación realizada por la Oficina de Control Interno se evidenció la capacitación funcional sobre el manejo de Sistema para la Gestión de Peticiones Ciudadanas Bogotá Te Escucha desarrolladas por la Secretaría General
Evidencia: cuatro (4) Invitaciónes capacitación funcional Bogotá te Escucha fechas 15/05/2024, 06/06/2024, 04/07/2024 y 08/08/2024
</t>
  </si>
  <si>
    <t xml:space="preserve">De acuerdo a las evidencias aportadas y a la verificación realizada por la Oficina de Control Interno se evidenció la participación en espacios de articulación de la Veeduría Distrital
Evidencia:  Participación Conversatorio Diseño Universal Planes de Emergencia y en taller de fundamentos de lenguje claro
</t>
  </si>
  <si>
    <t>De acuerdo a las evidencias aportadas y a la verificación realizada por la Oficina de Control Interno se evidenció, un (1) informe correspondiente del primer cuatrimestre de 2024, de la encuesta de percepción de ciudadania.
Evidencia:  Encuesta de Satisfacción servicios ofrecidos.</t>
  </si>
  <si>
    <t xml:space="preserve">De acuerdo a las evidencias aportadas y a la verificación realizada por la Oficina de Control Interno se evidenció piezas comunicacionales del procedimiento para el trámite y gestión de conflictos de interés.
Evidencia:  (2) Piezas Comunicacionales de los meses de mayo y julio  </t>
  </si>
  <si>
    <t xml:space="preserve">De acuerdo a las evidencias aportadas y a la verificación realizada por la Oficina de Control Interno, se evidenció  14 seguimiento del avance de la actualización por parte de los colaboradores de la SJD y los cuales fueron publicados en el boletín de la entidad. 
Evidencia:  (14) Piezas Comunicacionales  </t>
  </si>
  <si>
    <t xml:space="preserve">De acuerdo a las evidencias aportadas y a la verificación realizada por la Oficina de Control Interno, se evidencio informe de Seguimiento a la publicación de la declaración de bienes, rentas y conflictos de intereses de los servidores públicos. 
Evidencia: Informe de seguimiento SIDEAP </t>
  </si>
  <si>
    <t>g</t>
  </si>
  <si>
    <t>De acuerdo a las evidencias aportadas y a la verificación realizada por la Oficina de Control Interno se observa seguimiento de las actividades planteadas en el marco del informe de acciones preventivas definidas en el informe de identificación y recomendaciones de disciplina preventiva</t>
  </si>
  <si>
    <t>De acuerdo a las evidencias aportadas y a la verificación realizada por la Oficina de Control Interno se evidenció, la evaluación de la política de administración de riesgos de la Secretaría Jurídica Distrital
Evidencia:
C1_1_1 Informe de seguimiento a la gestión del riesgo 2024, radicado 3-2024-5217
Enlace: 
https://www.secretariajuridica.gov.co/sites/default/files/2024-06/Informe%20de%20seguimiento%20a%20la%20gesti%C3%B3n%20del%20riesgo%202024.pdf</t>
  </si>
  <si>
    <t xml:space="preserve">Durante el seguimiento cuatrimestre, no se evidenció avance </t>
  </si>
  <si>
    <t>Un (1) espacio de  Rendición de Cuentas realizado.</t>
  </si>
  <si>
    <t>https://www.secretariajuridica.gov.co/4-planeacion-presupuesto-e-informes?field_4_planeacion_presupuesto_e_target_id=157&amp;field_fecha_de_emision_document_value=11</t>
  </si>
  <si>
    <t>De acuerdo a las evidencias aportadas y a la verificación realizada por la Oficina de Control Interno, Se observó la publicación de cuatro (4) informes de peticiones, quejas, reclamos, solicitudes y denuncias en la página web de la entidad, en el enlace de transparencia y acceso a la información pública 4,10 Informes sobre acceso a la información, quejas y reclamos, de los meses de abril , mayo , junio y julio  
Evidencia: Informes de los meses de abril , mayo , junio y julio, link:  https://www.secretariajuridica.gov.co/4-planeacion-presupuesto-e-informes?field_4_planeacion_presupuesto_e_target_id=157&amp;field_fecha_de_emision_document_value=11</t>
  </si>
  <si>
    <t>https://www.secretariajuridica.gov.co/4-planeacion-presupuesto-e-informes?field_4_planeacion_presupuesto_e_target_id=158&amp;field_fecha_de_emision_document_value=11</t>
  </si>
  <si>
    <t xml:space="preserve">De acuerdo a las evidencias aportadas y a la verificación realizada por la Oficina de Control Interno, se observó publicación en la pagina web de la SJD, de tres (3) informes de gestión y resultados, correspondientes al IV trimestre de 2023,  primer y segundo  trimestre de 2024, en el enlace de transparencia y acceso a la información pública, numeral 4.7.1 Informes de gestión. 
https://www.secretariajuridica.gov.co/4-planeacion-presupuesto-e-informes?field_fecha_de_emision_document_value=All&amp;field_4_planeacion_presupuesto_e_target_id=107 </t>
  </si>
  <si>
    <t>Publicación ejecuciones presupuestales en la página web.</t>
  </si>
  <si>
    <t xml:space="preserve">De acuerdo con las evidencias aportadas y a la verificación realizada por la Oficina de Control Interno. Se observó   pantallazos de las reuniones de diálogo con las oficinas de control disciplinario del distrito en el marco del funcionamiento del SID4 con las siguientes entidades distritales: 
-  Secretaría de Integración Social. 30/07/2024
- IDIGER. 08/07/2024
- Catastro. 11/07/2024  </t>
  </si>
  <si>
    <t xml:space="preserve">De acuerdo con las evidencias aportadas y a la verificación realizada por la Oficina de Control Interno. Observo la participado de 2 eventos que fortalecen el Proceso de Rendición de Cuentas de la Secretaría Jurídica Distrital así:
- Jornada de formación en control social, dirigido a los servidores públicos y colaboradores de las entidades de la administración distrital que integran la Red Interinstitucional de Participación de Servidoras (es) y Colaboradoras (es) del Distrito, el cual fue liderado por la Veeduría Distrital.
- Jornada de socialización de los resultados de la encuesta sobre la Participación e interés de la ciudadanía del Distrito Capital, realizado por la Veeduría Distrital.   
Evidencia: Lista de asistencia soc. resul- Encuesta, Participación Evento virtual IIPC, Presentación de la formación, Presentación Evento IIPC, Relatoría_Formación en control social, RUTA DE CONTROL SOCIAL Veeduría Distrital, Socializa_Resultados Encuesta PC_Veeduría y Socialización Participación IIPC, en archivo PDF </t>
  </si>
  <si>
    <r>
      <t xml:space="preserve">Concepto 220245612 de 2024, </t>
    </r>
    <r>
      <rPr>
        <sz val="11"/>
        <color rgb="FF0000FF"/>
        <rFont val="Arial Narrow"/>
        <family val="2"/>
      </rPr>
      <t>https://sisjur.bogotajuridica.gov.co/sisjur/normas/Norma1.jsp?i=154567</t>
    </r>
    <r>
      <rPr>
        <sz val="11"/>
        <color theme="1"/>
        <rFont val="Arial Narrow"/>
        <family val="2"/>
      </rPr>
      <t xml:space="preserve">
Concepto 220247214 de 2024, </t>
    </r>
    <r>
      <rPr>
        <sz val="11"/>
        <color rgb="FF0000FF"/>
        <rFont val="Arial Narrow"/>
        <family val="2"/>
      </rPr>
      <t>https://sisjur.bogotajuridica.gov.co/sisjur/normas/Norma1.jsp?i=158177</t>
    </r>
    <r>
      <rPr>
        <sz val="11"/>
        <color theme="1"/>
        <rFont val="Arial Narrow"/>
        <family val="2"/>
      </rPr>
      <t xml:space="preserve">
Concepto 220248313 de 2024
</t>
    </r>
    <r>
      <rPr>
        <sz val="11"/>
        <color rgb="FF0000FF"/>
        <rFont val="Arial Narrow"/>
        <family val="2"/>
      </rPr>
      <t>https://sisjur.bogotajuridica.gov.co/sisjur/normas/Norma1.jsp?i=158198</t>
    </r>
  </si>
  <si>
    <r>
      <t xml:space="preserve">Durante los meses de mayo, junio, julio y agosto se realizaron y publicaron 17 boletines de información jurídica. Los cuales pueden ser consultados en el siguiente enlace:
</t>
    </r>
    <r>
      <rPr>
        <sz val="11"/>
        <color rgb="FF0000FF"/>
        <rFont val="Arial Narrow"/>
        <family val="2"/>
      </rPr>
      <t>https://www.secretariajuridica.gov.co/boletin-semanal-issn-2805-9018?field_fecha_de_emision_document_value=All&amp;field_mes2_value=All&amp;page=0</t>
    </r>
  </si>
  <si>
    <r>
      <rPr>
        <sz val="11"/>
        <color theme="10"/>
        <rFont val="Arial Narrow"/>
        <family val="2"/>
      </rPr>
      <t>C5_1_6 Difusión Portafolio</t>
    </r>
    <r>
      <rPr>
        <u/>
        <sz val="11"/>
        <color theme="10"/>
        <rFont val="Arial Narrow"/>
        <family val="2"/>
      </rPr>
      <t xml:space="preserve">
Portafolio de Productos y Servicios
https://www.instagram.com/p/C8xJAOSJ9sQ/?igsh=MXBkNGE5N2t2dGpwaA%3D%3D
http://www.secretariajuridica.gov.co/sites/default/files/2024-06/Portafolio%20Versi%C3%B3n%2010.pdf</t>
    </r>
  </si>
  <si>
    <r>
      <t>Durante el mes de mayo se elaboró y publicó el lineamiento “</t>
    </r>
    <r>
      <rPr>
        <i/>
        <sz val="11"/>
        <color theme="1"/>
        <rFont val="Arial Narrow"/>
        <family val="2"/>
      </rPr>
      <t>Contrato de obra por administración delegada</t>
    </r>
    <r>
      <rPr>
        <sz val="11"/>
        <color theme="1"/>
        <rFont val="Arial Narrow"/>
        <family val="2"/>
      </rPr>
      <t xml:space="preserve">” el cual se encuentra publicado en el micrositio del Observatorio Distrital de Contratación y Lucha Anticorrupción y puede ser consultado en el siguiente enlace: 
</t>
    </r>
    <r>
      <rPr>
        <sz val="11"/>
        <color rgb="FF0000FF"/>
        <rFont val="Arial Narrow"/>
        <family val="2"/>
      </rPr>
      <t>https://www.secretariajuridica.gov.co/herramientas-interactivas-contratacion</t>
    </r>
  </si>
  <si>
    <t xml:space="preserve">Se evidenció que durante la vigencia 2024, se ha realizado publicado treinta y siete (37) boletines Bogotá Jurídica, en el siguiente enlace: 
https://www.secretariajuridica.gov.co/boletin-semanal-issn-2805-9018?field_fecha_de_emision_document_value=All&amp;field_mes2_value=All&amp;page=1
En el presente cuatrimestre se realizó publicación de diecisiete (17). </t>
  </si>
  <si>
    <t xml:space="preserve">Se evidenció el envío de los Certificado de Confiabilidad de la información
publicada en la Guía de Trámites y Servicios, correspondiente al mes de Junio, julio y agosto de 2024 </t>
  </si>
  <si>
    <t xml:space="preserve">Se observó publicación del informe de sugerencias ciudadanas, correspondiente al II Trim 2024, en el Enlace:  https://www.secretariajuridica.gov.co/conoce-propone-y-prioriza. </t>
  </si>
  <si>
    <t xml:space="preserve">Se evidenció divulgación de pieza comunicacional en  Boletín Interno de Comunicaciones julio 12 de 2024. </t>
  </si>
  <si>
    <t>Se observa Reporte de Cumplimiento ITA para el Periodo 2024 Fecha de generación: 29/07/2024</t>
  </si>
  <si>
    <t xml:space="preserve">Se evidenció desarrollo de la jornada "Consecuencias Disciplinarias por la falta de actualización del SIDEAP", realizada el 18/06/2024, asistencia 182 personas. </t>
  </si>
  <si>
    <t>Realizar jornadas de sensibilización y de socialización del "Instructivo de gestión de denuncias y quejas anónimas y protección al denunciante o quejoso y a su identidad", dirigida a los servidor públicos y contratistas de la entidad.</t>
  </si>
  <si>
    <t>Realizar jornadas de sensibilización y de socialización del "Instructivo de gestión de denuncias y quejas anónimas y protección al denunciante o quejoso y a su identidad", dirigida a las entidades y organismos distritales.</t>
  </si>
  <si>
    <t xml:space="preserve">Esta actividad no presentan avances. </t>
  </si>
  <si>
    <t>De acuerdo a las evidencias aportadas y a la verificación realizada por la Oficina de Control Interno se evidenció una (1) actividad de sensibilización y apropiación de los valores denominada  "Yo Numaca He" desarrollada en el 14/04/2024, con una asistencia de treinta y dos (32) servidores. 
Evidencia:  Listado de asistencia y Registro fotográfico</t>
  </si>
  <si>
    <t xml:space="preserve">Esta actividad no presenta avances, toda vez que su inicio es el 01/11/2024.  </t>
  </si>
  <si>
    <t xml:space="preserve">No se  reporta actividades para este seguimiento </t>
  </si>
  <si>
    <t>De acuerdo a las evidencias aportadas y a la verificación realizada por la Oficina de Control Interno se evidenció  jornada de orientación denominada “Herramientas para la prevención de la corrupción en el sector público” 
Evidencia:  https://www.youtube.com/watch?v=NgNkS_5sZ5w</t>
  </si>
  <si>
    <t>Se participó en la reunión: Política de Gestión de la Información y Estadísticas - Plan Estadístico Distrital.
El Plan Estratégico decenal de la Infraestructura de Datos Espaciales para el Distrito Capital 2024-2033 tiene como visión el tránsito de Ideca hacia una infraestructura de conocimiento geoespacial que soporte la transformación de Bogotá en un territorio inteligente y sostenible, mediante objetivos que se orientan a la consolidación de un modelo de gobernanza de los datos geográficos de la ciudad, el incremento de la participación de los usuarios en la creación y mantenimiento del valor de los datos, la protección de los derechos de los usuarios con ética y responsabilidad en la gestión de la información geoespacial, y la innovación y el uso de la tecnología para la explotación creativa de los datos.
Para el logro de los objetivos mencionados, se requiere del conocimiento, la cooperación y la coordinación intersectorial e interdisciplinaria con todos los niveles de gobierno, el sector privado, la academia y la comunidad internacional, entre otros grupos de valor, a fin de fortalecer y sostener un marco duradero de información geoespacial que sume capacidades y fortalezas individuales en el logro de objetivos comunes.
En desarrollo de lo anterior, en el plan de trabajo de Ideca 2024, se plantea la iniciativa relacionada con la identificación de grupos de valor y su caracterización para la definición de estrategias de relacionamiento e instrumentos que permitan trabajar conjuntamente en nuevas soluciones de productos o servicios como respuesta a las metas establecidas en el Plan Distrital de Desarrollo 2024-2027 “Bogotá Camina Segura. 
La sección de la reunión se enfocó en la presentación de IDECA, la Infraestructura de Datos Espaciales de Bogotá, y en la presentación de los participantes de la reunión. También se discutió la posibilidad de conectar un invitado internacional a través de Teams o Zoom.
En esta sección de la reunión se discutió la identificación de actores y grupos de valor relacionados con la infraestructura de datos. Se asignaron mesas de trabajo y se proporcionó una matriz para que cada grupo identificara los stakeholders y los roles correspondientes. Se dieron recomendaciones para escribir los nombres de los actores y se mencionó la herramienta de inteligencia artificial que se utilizará para sistematizar la información. También se mencionó la presencia de un sexto grupo conectado virtualmente y se invitó a iniciar el ejercicio.
En esta sección de la reunión se discutió la validación de una lista de 176 actores estratégicos, depurada a través de una herramienta de inteligencia artificial. Se debatió sobre la inclusión o separación de las alcaldías locales y se llegó a un acuerdo de mantenerlas en una categoría genérica. También se realizaron ajustes en algunos nombres de los actores.
https://app.read.ai/analytics/meetings/01J3QG66K0MMH3Z2D6FNXV21R3?utm_source=Share_CopyLink</t>
  </si>
  <si>
    <t>De acuerdo a las evidencias aportadas y a la verificación realizada por la Oficina de Control Interno se evidenció la participación  en la reunión Política de Gestión de la Información y Estadísticas - Plan Estadístico Distrital.
Evidencia:  Correo electronico de invitacion al Taller de grupos de valor Ideca el día 26/07/2024.</t>
  </si>
  <si>
    <t>Esta actividad se ejecutó en el primer cuatrimestre</t>
  </si>
  <si>
    <t>Actividad ejecutada en el primer cuatrimestre</t>
  </si>
  <si>
    <t xml:space="preserve">En relación con la actividad “Ejecutar las actividades programadas en el plan de cumplimiento normativo” del subcomponente Política de alertas de irregularidades (Whistleblowing), se evidenció que es la misma que se incorporó en el subcomponente "Plan de Cumplimiento Normativo" (relacionada anteriormente), por lo tanto no es claro porque se reporta un nivel de avance distinto, en aras de la racionalización y eficiencia de las mediciones y reportes, se recomienda que actividades repetidas sean incorporadas por una única vez y sean incluidas en el subcomponente que más aporten. Se califica con un avance de 0%, en tanto no se cuenta con las evidencias que permitan obtener un avance, en concordancia con la descripción de la actividad, meta “100% de las actividades ejecutadas” e indicador “Porcentaje de actividades ejecutadas”. No se aportaron evidencias que den cuenta de las actividades que componen el plan de cumplimiento normativo. </t>
  </si>
  <si>
    <r>
      <t xml:space="preserve">Se realizó evaluación de la política de administración de riesgos de la Secretaría Jurídica Distrital, el informe se puede consultar en el siguiente enlace: </t>
    </r>
    <r>
      <rPr>
        <sz val="11"/>
        <color rgb="FF0000FF"/>
        <rFont val="Arial Narrow"/>
        <family val="2"/>
      </rPr>
      <t>https://www.secretariajuridica.gov.co/sites/default/files/2024-06/Informe%20de%20seguimiento%20a%20la%20gesti%C3%B3n%20del%20riesgo%202024.pdf</t>
    </r>
  </si>
  <si>
    <r>
      <t xml:space="preserve">Se realizó sensibilización sobre la política de riesgos en el Comité de Gestores del mes de mayo, de acuerdo a la programación.
</t>
    </r>
    <r>
      <rPr>
        <sz val="11"/>
        <color rgb="FF0000FF"/>
        <rFont val="Arial Narrow"/>
        <family val="2"/>
      </rPr>
      <t xml:space="preserve">
https://drive.google.com/file/d/1zPaNgcSyGQRZkam2OmcDgmf76jHZGFR4/view?usp=sharing
</t>
    </r>
    <r>
      <rPr>
        <sz val="11"/>
        <color theme="1"/>
        <rFont val="Arial Narrow"/>
        <family val="2"/>
      </rPr>
      <t xml:space="preserve">
Así mismo, teniendo en cuenta la modificación de este documento en su nueva versión (4), en comité de gestores del mes de agosto se hizo presentación de los cambios efectuados.
</t>
    </r>
    <r>
      <rPr>
        <sz val="11"/>
        <color rgb="FF0000FF"/>
        <rFont val="Arial Narrow"/>
        <family val="2"/>
      </rPr>
      <t>https://mail.google.com/mail/u/0/?tab=rm&amp;ogbl#inbox/FMfcgzQVzNzwzRpBbdxBlBMzwmXkDdfr</t>
    </r>
  </si>
  <si>
    <r>
      <t xml:space="preserve">Se adelantó seguimiento a los mapas de riesgos de corrupción con corte a 30 de abril de 2024, se puede consultar en el siguiente enlace: </t>
    </r>
    <r>
      <rPr>
        <sz val="11"/>
        <color rgb="FF0000FF"/>
        <rFont val="Arial Narrow"/>
        <family val="2"/>
      </rPr>
      <t>https://www.secretariajuridica.gov.co/sites/default/files/2024-05/SEGUIMIENTO%20PTEP%20PRIMER%20CUATRIMESTRE%202024_Final.pdf</t>
    </r>
  </si>
  <si>
    <r>
      <t>Durante el periodo de reporte, se elaboró el informe de gestión y resultados correspondientes al segundo trimestre de 2024, conforme al procedimiento 2310100-PR-011 "</t>
    </r>
    <r>
      <rPr>
        <i/>
        <sz val="11"/>
        <color theme="1"/>
        <rFont val="Arial Narrow"/>
        <family val="2"/>
      </rPr>
      <t>Seguimiento y control a la gestión institucional</t>
    </r>
    <r>
      <rPr>
        <sz val="11"/>
        <color theme="1"/>
        <rFont val="Arial Narrow"/>
        <family val="2"/>
      </rPr>
      <t xml:space="preserve">"; el cual se encuentra publicado en la página web de la Entidad en el enlace: </t>
    </r>
    <r>
      <rPr>
        <sz val="11"/>
        <color rgb="FF0000FF"/>
        <rFont val="Arial Narrow"/>
        <family val="2"/>
      </rPr>
      <t xml:space="preserve">https://www.secretariajuridica.gov.co/4-planeacion-presupuesto-e-informes?field_fecha_de_emision_document_value=All&amp;field_4_planeacion_presupuesto_e_target_id=107 </t>
    </r>
    <r>
      <rPr>
        <sz val="11"/>
        <color theme="1"/>
        <rFont val="Arial Narrow"/>
        <family val="2"/>
      </rPr>
      <t xml:space="preserve">
Con este, se han elaborado en total 3 informes de gestión y resultados en lo corrido de la vigencia, alcanzando un 75% de cumplimiento.
El 25% restante, se cumplirá en el último cuatrimestre con la elaboración del informe de gestión y resultados del tercer trimestre en el mes de octubre.</t>
    </r>
  </si>
  <si>
    <r>
      <t xml:space="preserve">Informe de gestión y resultados
Link de X: </t>
    </r>
    <r>
      <rPr>
        <sz val="11"/>
        <color rgb="FF0000FF"/>
        <rFont val="Arial Narrow"/>
        <family val="2"/>
      </rPr>
      <t xml:space="preserve">https://x.com/juridicadistri/status/1818360543792841097
</t>
    </r>
    <r>
      <rPr>
        <sz val="11"/>
        <color theme="1"/>
        <rFont val="Arial Narrow"/>
        <family val="2"/>
      </rPr>
      <t xml:space="preserve">
Link de IG:</t>
    </r>
    <r>
      <rPr>
        <sz val="11"/>
        <color rgb="FF0000FF"/>
        <rFont val="Arial Narrow"/>
        <family val="2"/>
      </rPr>
      <t xml:space="preserve"> 
https://www.instagram.com/p/C-DsWlix6G4/?utm_source=ig_web_copy_link&amp;igsh=MzRlODBiNWFlZA== </t>
    </r>
    <r>
      <rPr>
        <sz val="11"/>
        <color theme="1"/>
        <rFont val="Arial Narrow"/>
        <family val="2"/>
      </rPr>
      <t xml:space="preserve">
Link Página web:
</t>
    </r>
    <r>
      <rPr>
        <sz val="11"/>
        <color rgb="FF0000FF"/>
        <rFont val="Arial Narrow"/>
        <family val="2"/>
      </rPr>
      <t>https://www.secretariajuridica.gov.co/4-planeacion-presupuesto-e-informes?field_fecha_de_emision_document_value=All&amp;field_4_planeacion_presupuesto_e_target_id=107</t>
    </r>
  </si>
  <si>
    <r>
      <t xml:space="preserve">Una vez definido y diseñado el instrumento de consulta participativa, en el mes de mayo de la actual vigencia, se inició la difusión y aplicación del mismo, a través de los Sistemas de información jurídicos del Distrito, Redes sociales, Boletín Jurídico y Correos institucionales de la Entidad, entre otros.
En el mes de junio de la presente vigencia, se generaron los resultados de la consulta participativa, definiéndose así los temas que se pueden abordar en espacios de interacción con los usuarios y partes interesadas de la Entidad.
Cabe resaltar, la aplicación del instrumento de consulta en el punto de atención presencial, ubicado en el SuperCade CAD.
Los resultados obtenidos fueron publicados en la página web de la Entidad, como se evidencia en el siguiente enlace:
</t>
    </r>
    <r>
      <rPr>
        <sz val="11"/>
        <color rgb="FF0000FF"/>
        <rFont val="Arial Narrow"/>
        <family val="2"/>
      </rPr>
      <t>https://www.secretariajuridica.gov.co/sites/default/files/2024-07/Resultados%20consultaCiudadana2024.pdf</t>
    </r>
  </si>
  <si>
    <r>
      <t xml:space="preserve">En el mes de mayo de 2024, se  elaboró y divulgó una (1) pieza gráfica con información relacionada con el Proceso de Rendición de Cuentas de la Entidad, la cual se puede visualizar a través del siguiente enlace:
</t>
    </r>
    <r>
      <rPr>
        <sz val="11"/>
        <color rgb="FF0000FF"/>
        <rFont val="Arial Narrow"/>
        <family val="2"/>
      </rPr>
      <t>https://mail.google.com/mail/u/0/?tab=rm&amp;ogbl#search/boletin+interno+de+comunicaciones+mayo+10+/FMfcgzGxTFZWDLbjQGvVcwDlxTHPvsvZ</t>
    </r>
  </si>
  <si>
    <r>
      <t xml:space="preserve">C3_2_3 Espacios de interacción con las Entidades Sin Ánimo de Lucro - ESAL.
Se adjunta archivo con evidencias realización jornadas de orientación.
</t>
    </r>
    <r>
      <rPr>
        <sz val="11"/>
        <color rgb="FF0000FF"/>
        <rFont val="Arial Narrow"/>
        <family val="2"/>
      </rPr>
      <t>https://www.youtube.com/watch?v=VsJC-zNEqnw - https://www.youtube.com/watch?v=Elmiq1nSJQs&amp;t=2s - https://www.youtube.com/watch?v=5Wei_KscBDA&amp;t=389s</t>
    </r>
  </si>
  <si>
    <r>
      <t xml:space="preserve">El 1 de agosto de 2024, la Secretaría Jurídica Distrital llevó a cabo una Audiencia Pública de Rendición de Cuentas, donde diferentes sectores de la sociedad, otras entidades distritales y organismos de control, conocieron los principales logros y resultados obtenidos por la Entidad, durante el Plan de Desarrollo 2020 - 2024, así como los desafíos y retos previstos por la nueva administración en el marco del Plan de Desarrollo 2024 – 2027, como se visualiza en el siguiente enlace:
</t>
    </r>
    <r>
      <rPr>
        <sz val="11"/>
        <color rgb="FF0000FF"/>
        <rFont val="Arial Narrow"/>
        <family val="2"/>
      </rPr>
      <t>https://www.youtube.com/watch?v=ObHFK0uPAWc</t>
    </r>
    <r>
      <rPr>
        <sz val="11"/>
        <color theme="1"/>
        <rFont val="Arial Narrow"/>
        <family val="2"/>
      </rPr>
      <t xml:space="preserve">
Cabe aclarar, que para el desarrollo de la Audiencia Pública de Rendición de Cuentas, se contemplaron los lineamientos de la Veeduría Distrital, el Protocolo para la Rendición de Cuentas en la Entidades del Distrito Capital, emitido por la Secretaría General de la Alcaldía Mayor de Bogotá, los términos y conceptos metodológicos del Manual Único de Rendición de Cuentas – MURC del Departamento Administrativo de la Función Pública, y el Modelo Integrado de Planeación y Gestión – MIPG.</t>
    </r>
  </si>
  <si>
    <r>
      <t xml:space="preserve">Se llevaron a cabo 40 mesas de trabajo con entidades distritales para la construcción conjunta de posición jurídica distrital en materias del resorte tanto del Concejo de Bogotá como los asuntos inherentes a la competencia normativa del Alcalde mayor.    
</t>
    </r>
    <r>
      <rPr>
        <sz val="11"/>
        <color rgb="FF0000FF"/>
        <rFont val="Arial Narrow"/>
        <family val="2"/>
      </rPr>
      <t xml:space="preserve">https://docs.google.com/spreadsheets/d/1CEb1ilnMT-uhrDHZK4AcZVPNucJc1cNk/edit?usp=sharing&amp;ouid=107151179846641128456&amp;rtpof=true&amp;sd=true  
      </t>
    </r>
  </si>
  <si>
    <r>
      <t xml:space="preserve">La Oficina Asesora de Planeación realiza el seguimiento de los compromisos registrados en la Plataforma Web Colibrí, administrada por la Veeduría Distrital; resultado de los espacios de interacción que ha tenido la Secretaría Jurídica Distrital con sus grupos de valor, se han establecido y registrado 8 compromisos, de los , de los cuales todos se encuentran finalizados con cumplimiento oportuno en un 100%. 
El estado, evidencias y detalle de los compromisos asumidos por la Entidad podrán ser consultados a través del enlace:
</t>
    </r>
    <r>
      <rPr>
        <sz val="11"/>
        <color rgb="FF0000FF"/>
        <rFont val="Arial Narrow"/>
        <family val="2"/>
      </rPr>
      <t>http://colibri.veeduriadistrital.gov.co/compromisos?sector=47&amp;entidad=84&amp;localidad=All&amp;instancia=All&amp;field_nombre_instancia_no_reglam_value=All</t>
    </r>
  </si>
  <si>
    <r>
      <t xml:space="preserve">De acuerdo a las evidencias aportadas y a la verificación realizada por la Oficina de Control Interno se evidenció, la actualización de la política de administración de riesgos de la Entidad en Código 2310100-OT-004 versión 4, </t>
    </r>
    <r>
      <rPr>
        <sz val="11"/>
        <rFont val="Arial Narrow"/>
        <family val="2"/>
      </rPr>
      <t>aprobada en Comité MIPG</t>
    </r>
    <r>
      <rPr>
        <sz val="11"/>
        <color theme="1"/>
        <rFont val="Arial Narrow"/>
        <family val="2"/>
      </rPr>
      <t xml:space="preserve">
Evidencia:
C1_1_2 Trazabilidad modificación Política de Administración de Riesgos</t>
    </r>
  </si>
  <si>
    <t>C1_1_3 Presentaciones Política de riesgos</t>
  </si>
  <si>
    <t>De acuerdo a las evidencias aportadas y a la verificación realizada por la Oficina de Control Interno se evidenció la sensibilización sobre la política de gestión del riesgo, en el comité de gestores de calidad del mes de agosto .
Evidencia:
C1_1_3 Presentaciones Política de riesgos</t>
  </si>
  <si>
    <t xml:space="preserve">De acuerdo a las evidencias aportadas se evidenció que el segundo monitoreo de la vigencia 2024, fue solicitado mediante memorando 3-2024-7494. no obstante, no se aportó evidencia del reporte del monitoreo realizado de los riesgos por parte de los procesos. </t>
  </si>
  <si>
    <t>En el segundo cuatrimestre de 2024, no se logró avanzar en la estrategia de racionalización de trámites, toda vez que se dependía de la  implementación de la mejora por parte de la Oficina de Tecnologías de la Información y las Comunicaciones de la Entidad, la cual presentó dificultades por falta de personal dada la terminación de contratos de prestación de servicios, según se informó en las reuniones de seguimiento convocadas por la Oficina Asesora de Planeación. En la última reunión de seguimiento efectuada el 13 de agosto, se solicitó por parte de la OTIC, ajustar el cronograma de trabajo en versión 3, con el fin de lograr ese importante avance en el mes de septiembre de 2024.
Por lo anterior, se tiene proyectado dar cumplimiento a la estrategia de racionalización de trámites en el último cuatrimestre de la vigencia.</t>
  </si>
  <si>
    <r>
      <t xml:space="preserve">Información
</t>
    </r>
    <r>
      <rPr>
        <sz val="11"/>
        <color theme="1"/>
        <rFont val="Arial Narrow"/>
        <family val="2"/>
      </rPr>
      <t>Informar avances y resultados de la gestión con calidad y en lenguaje comprensible</t>
    </r>
  </si>
  <si>
    <r>
      <t xml:space="preserve">Responsabilidad 
</t>
    </r>
    <r>
      <rPr>
        <sz val="11"/>
        <color theme="1"/>
        <rFont val="Arial Narrow"/>
        <family val="2"/>
      </rPr>
      <t>Responder a compromisos propuestos, evaluación y retroalimentación en los ejercicios de rendición de cuentas con acciones correctivas para mejora</t>
    </r>
  </si>
  <si>
    <t>Se publicaron 4  informes mensuales de PQRS en la pagina web correspondientes a los meses de abril, mayo, junio y julio de 2024.
* Al respecto vale aclarar que los informes se realizan mes vencido tomando como insumo el reporte de gestión de PQRS que remite la Secretaría  General (como administrador del sistema de Bogotá te Escucha) durante los primeros 10 días hábiles de cada mes)
https://www.secretariajuridica.gov.co/4-planeacion-presupuesto-e-informes?field_4_planeacion_presupuesto_e_target_id=157&amp;field_fecha_de_emision_document_value=11</t>
  </si>
  <si>
    <t>De acuerdo con las evidencias aportadas y a la verificación realizada por la Oficina de Control Interno, se observó la publicación de un (1) informe de solicitudes de acceso a información recibidas a través del Sistema Distrital de Gestión de Peticiones Ciudadanas Bogotá te Escucha. En la página web de la entidad, en el enlace de transparencia y acceso a la información pública 4.10 Informes sobre acceso a la información, quejas y reclamos.
Evidencia: Informes del II trimestre de 2024, link de verificación: 
https://www.secretariajuridica.gov.co/4-planeacion-presupuesto-e-informes?field_4_planeacion_presupuesto_e_target_id=158&amp;field_fecha_de_emision_document_value=11</t>
  </si>
  <si>
    <t>Con el fin de establecer el Plan Estratégico de la Secretaría Jurídica Distrital 2024-2028.
Se realizó una consulta  se adelantó un ejercicio de Direccionamiento Estratégico, donde se definieron las pautas, doctrinas y propósitos, tales como la misión, visión, estrategias institucionales, dando como resultado la Plataforma Estratégica Institucional. 
Así mismo, el 30 de agosto de 2024 se realizó un evento en el cual se socializó al interior de la Entidad Dicha Plataforma Estratégica.</t>
  </si>
  <si>
    <t>De acuerdo con las evidencias aportadas y a la verificación realizada por la Oficina de Control Interno, Se realizó una consulta  se adelantó un ejercicio de Direccionamiento Estratégico, donde se definieron las pautas, doctrinas y propósitos, tales como la misión, visión, estrategias institucionales, dando como resultado la Plataforma Estratégica Institucional. 
Evidencia: C3_1_6 Plataforma Estratégica de la Secretaría Jurídica Distrital</t>
  </si>
  <si>
    <r>
      <t xml:space="preserve">Resultados de la Encuesta Participativa
</t>
    </r>
    <r>
      <rPr>
        <sz val="11"/>
        <color rgb="FF0000FF"/>
        <rFont val="Arial Narrow"/>
        <family val="2"/>
      </rPr>
      <t>https://www.secretariajuridica.gov.co/sites/default/files/2024-07/Resultados%20consultaCiudadana2024.pdf</t>
    </r>
  </si>
  <si>
    <t>De acuerdo con las evidencias aportadas y a la verificación realizada por la Oficina de Control Interno, Se definió y diseño el instrumento de consulta participativa, en el mes de mayo de la actual vigencia, se inició la difusión y aplicación del mismo, a través de los Sistemas de información jurídicos del Distrito, Redes sociales, Boletín Jurídico y Correos institucionales de la Entidad, entre otros.
Evidencia: resultados obtenidos fueron publicados en la página web de la Entidad, en el siguiente enlace:
https://www.secretariajuridica.gov.co/sites/default/files/2024-07/Resultados%20consultaCiudadana2024.pdf</t>
  </si>
  <si>
    <r>
      <t xml:space="preserve">Durante el período se realizó la publicación de las ejecuciones presupuestales correspondientes a los meses de abril, mayo, junio y julio de 2024.  
</t>
    </r>
    <r>
      <rPr>
        <sz val="11"/>
        <color rgb="FF0000FF"/>
        <rFont val="Arial Narrow"/>
        <family val="2"/>
      </rPr>
      <t>https://www.secretariajuridica.gov.co/4-planeacion-presupuesto-e-informes?field_fecha_de_emision_document_value=All&amp;field_4_planeacion_presupuesto_e_target_id=101</t>
    </r>
  </si>
  <si>
    <t>De acuerdo a las evidencias aportadas y a la verificación realizada por la Oficina de Control Interno, en la información publicada en la pagina web de la SJD, se evidenció publicación del informe de ejecución presupuestal correspondiente a los meses de abril, mayo, junio y julio 2024. 
Evidencia: Enlace: https://www.secretariajuridica.gov.co/4-planeacion-presupuesto-e-informes?field_fecha_de_emision_document_value=All&amp;field_4_planeacion_presupuesto_e_target_id=101</t>
  </si>
  <si>
    <t xml:space="preserve">Se evidenció que en el Boletín Interno de comunicaciones del 10 de mayo de 2024, se realizó publicación de pieza grafica relacionada con el proceso de rendición de cuentas de la Secretaría Jurídica Distrital. </t>
  </si>
  <si>
    <t xml:space="preserve">El 30 de abril de 2024 se realizó la segunda sesión ordinaria del comité jurídico distrital de forma virtual, (se adjunta evidencia de acta en proceso de firma y presentaciones de los temas tratados)
El 26 de junio se llevo a cabo la primera sesión de plenaria jurídica, la tercera sesión ordinaria del comité jurídico distrital y la segunda sesión del comité distrital de apoyo a la contratación los cuales se desarrollaron de forma presencial en el auditorio huitaca de la alcaldía mayor de Bogotá (se adjuntan actas). 
</t>
  </si>
  <si>
    <t xml:space="preserve">De acuerdo a las evidencias aportadas y a la verificación realizada por la Oficina de Control Interno, se realizó sesiones el 30 de abril de 2024 se realizó la segunda sesión ordinaria del comité jurídico distrital de forma virtual,  El 26 de junio se llevo a cabo la primera sesión de plenaria jurídica,   la tercera sesión ordinaria del comité jurídico distrital y la segunda sesión del comité distrital de apoyo a la contratación
Evidencia: C3_2_1 Instancias Actas de reunión del 30 de abril y del 26 de junio de 2024 y , presentaciones, correos electrónicos, </t>
  </si>
  <si>
    <t>De acuerdo a las evidencias aportadas y a la verificación realizada por la Oficina de Control Interno, Se adelantaron las jornadas de Liderazgo y  Gobernanza  para las Entidades Sin Ánimo de Lucro - ESAL, los días 28 de junio, 3 y 4 de julio de 2024.
Evidencia: C3_2_3 Espacios de interacción con las Entidades Sin Ánimo de Lucro - ESAL. link de verificación https://www.youtube.com/watch?v=VsJC-zNEqnw - https://www.youtube.com/watch?v=Elmiq1nSJQs&amp;t=2s - https://www.youtube.com/watch?v=5Wei_KscBDA&amp;t=389s</t>
  </si>
  <si>
    <t>De acuerdo a las evidencias aportadas y a la verificación realizada por la Oficina de Control Interno, El 1 de agosto de 2024, la Secretaría Jurídica Distrital llevó a cabo una Audiencia Pública de Rendición de Cuentas, conocieron los principales logros y resultados obtenidos por la Entidad, durante el Plan de Desarrollo 2020 - 2024, y socialización del del Plan de Desarrollo 2024 – 2027
Evidencia: Link de verificación https://www.youtube.com/watch?v=ObHFK0uPAWc</t>
  </si>
  <si>
    <t>A través de la Estrategia Ferias de Servicio a la Ciudadanía, liderada por la Secretaría General de la Alcaldía Mayor de Bogotá, la Secretaría Jurídica Distrital adelantó un espacio de interacción con la ciudadanía de la Localidad de Ciudad Bolívar, denominado Dialogo Focal con las Localidades del DC., en el cual generó una mesa de conversación  con usuarios de la Dirección de Inspección, Vigilancia y Control, indagando también, sobre expectativas y satisfacción de los bienes y servicios institucionales, de tal forma que generara valor público.</t>
  </si>
  <si>
    <t>De acuerdo a las evidencias aportadas y a la verificación realizada por la Oficina de Control Interno, se adelantó un espacio de interacción con la ciudadanía de la Localidad de Ciudad Bolívar, denominado Dialogo Focal con las Localidades del DC
Evidencia: Reporte de asistencia evento 22/08/2024</t>
  </si>
  <si>
    <t xml:space="preserve">De acuerdo con  las evidencias aportadas y a la verificación realizada por la Oficina de Control Interno. Se llevaron a cabo 40 mesas de trabajo con entidades distritales para la construcción conjunta de posición jurídica distrital en materias del resorte tanto del Concejo de Bogotá 
Evidencia: Registro de mesas trabajo Dotrina,   archivo Excel.  </t>
  </si>
  <si>
    <t>El jueves 1° de agosto de 2024 se desarrolló en el auditorio Huitaca la Audiencia Pública de Rendición de Cuentas, la cual conto con la participación del Ingeniero Víctor Hugo Quintero Marín jefe de la oficina de tecnologías de la información y las comunicaciones.</t>
  </si>
  <si>
    <t xml:space="preserve">De acuerdo con las evidencias aportadas y a la verificación realizada por la Oficina de Control Interno. Se desarrolló en el auditorio Huitaca la Audiencia Pública de Rendición de Cuentas, en donde se transmitió un video en donde el Jefe de la Oficina de Tecnologías de la Información y las Comunicaciones trata lo relacionado con datos abiertos de la SJD. 
Evidencia: Video  e Invitación a participar en el evento audiencia publica rendición de cuentas.  </t>
  </si>
  <si>
    <t>De acuerdo a las evidencias aportadas y a la verificación realizada por la Oficina de Control Interno. Observo seguimiento y registro de 8 compromisos, de los cuales se finalizaron con cumplimiento en un 100% en la Plataforma Web Colibrí, administrada por la Veeduría Distrital
Evidencia: Link de verificación http://colibri.veeduriadistrital.gov.co/compromisos?sector=47&amp;entidad=84&amp;localidad=All&amp;instancia=All&amp;field_nombre_instancia_no_reglam_value=All</t>
  </si>
  <si>
    <t>Se observa publicación  en la pagina web de la entidad del lineamiento “Contrato de obra por administración delegada”, de fecha mayo 2024, enlace: https://www.secretariajuridica.gov.co/herramientas-interactivas-contratacion</t>
  </si>
  <si>
    <t>El 18 de junio se realizó un espacio para sensibilizar a los funcionarios y colaboradores sobre las consecuencias disciplinarias  por la falta de actualización del SIDEAP, este espacio contó con la participación del DASCD</t>
  </si>
  <si>
    <t xml:space="preserve">El 19 de julio se adentró la orientación para sensibilizar a los funcionarios de la entidad y del distrito respecto de la política antifraude, antisoborno y antipiratería de la entidad </t>
  </si>
  <si>
    <t>Se evidenció el desarrollo de la jornada "Orientación política antisoborno, antifraude y antipiratería", el día 19 de julio de 2024, asistencia 127 personas</t>
  </si>
  <si>
    <r>
      <t>C5_9_5_ Jornadas en Derechos y Obligaciones para las ESAL
Se adjunta archivo con evidencias realización jornadas de orientación</t>
    </r>
    <r>
      <rPr>
        <sz val="11"/>
        <color rgb="FF0000FF"/>
        <rFont val="Arial Narrow"/>
        <family val="2"/>
      </rPr>
      <t>. https://www.youtube.com/watch?v=VsJC-zNEqnw - https://www.youtube.com/watch?v=Elmiq1nSJQs&amp;t=2s - https://www.youtube.com/watch?v=5Wei_KscBDA&amp;t=389s</t>
    </r>
  </si>
  <si>
    <t xml:space="preserve">Se observa según evidencias aportadas, archivos que muestran las distintas jornadas de orientación entre los meses de junio y julio de 2024 y sus respectiva listas de asistencia. </t>
  </si>
  <si>
    <t xml:space="preserve">Se adelantó un espacio conjunto con la Secretaría General, en la cual se abordaron los temas de quejas por presuntos actos de corrupción, manejo de quejas y protección al denunciante. Se llevará a cabo el 30 de agosto a través de plataforma Meet y YouTube </t>
  </si>
  <si>
    <t>Se evidenció invitación enviada vía correo electrónico de la jornada Derecho de Petición, manejo de queja y protección al denunciante, programada para el 30/08/2024. Así  mismo se evidenció el desarrollo de la jornada en el enlace https://www.youtube.com/watch?v=wFcXx82n44M</t>
  </si>
  <si>
    <r>
      <t>Se remitieron a la Dirección de Política tres (3) conceptos correspondientes a consultas consideradas de interés para la ciudadanía para su publicación en Régimen Legal.  Son los tres últimos conceptos que aparecen en "</t>
    </r>
    <r>
      <rPr>
        <i/>
        <sz val="11"/>
        <color theme="1"/>
        <rFont val="Arial Narrow"/>
        <family val="2"/>
      </rPr>
      <t xml:space="preserve">Relatoría 006 de 2019 Secretaría Jurídica Distrital"  </t>
    </r>
    <r>
      <rPr>
        <sz val="11"/>
        <color rgb="FF0000FF"/>
        <rFont val="Arial Narrow"/>
        <family val="2"/>
      </rPr>
      <t>https://sisjur.bogotajuridica.gov.co/sisjur/normas/Norma1.jsp?i=85326</t>
    </r>
  </si>
  <si>
    <t>Se evidenció publicación en régimen legal de tres (3) conceptos, relacionados a continuación: Concepto 220245612 de 2024, https://sisjur.bogotajuridica.gov.co/sisjur/normas/Norma1.jsp?i=154567
Concepto 220247214 de 2024, https://sisjur.bogotajuridica.gov.co/sisjur/normas/Norma1.jsp?i=158177
Concepto 220248313 de 2024
https://sisjur.bogotajuridica.gov.co/sisjur/normas/Norma1.jsp?i=158198</t>
  </si>
  <si>
    <t xml:space="preserve">Se evidenció que el 20 de junio se realizó publicación en la red social Instagram de pieza grafica en donde se registró un código QRS en donde se puede realizar seguimiento al tramite de PQRS. </t>
  </si>
  <si>
    <t xml:space="preserve">Según evidencias aportadas, se observó publicación de pieza grafica relacionada con los canales de atención dispuestos para interponer denuncias sobre posibles actos de corrupción en el Sistema de Información Disciplinaria. </t>
  </si>
  <si>
    <t>Se evidenció que la publicación de boletín  interno del 17 de mayo de 2024  sobre divulgación de PTEP.</t>
  </si>
  <si>
    <t xml:space="preserve">Se evidenció que en el boletín interno de comunicaciones de fecha 28/06/2024, se realizó socialización de la actualización del portafolio de productos y servicios de la SJD: </t>
  </si>
  <si>
    <t xml:space="preserve">Se observa memorando Rad: 3-2024-4964 Fecha: 19/06/2024, con asunto de Registro de información de agendas abiertas. Se evidenciaron correos electrónicos, en donde se remite a la Oficina Asesora de planeación, el registro de agendas abiertas por parte del Despacho y de algunas direcciones distritales. </t>
  </si>
  <si>
    <r>
      <t xml:space="preserve">Reunión con TIC para validar la información, el 24 de mayo envió TIC documento.
El 5 de Junio, mediante radicado 3-2024-4533 se envió respuesta a solicitud de la OTIC, sobre el esquema de publicación de las secciones a cargo de la OAP.
Se cuenta con el inventario de documentos publicados con criterios de accesibilidad definidos en el anexo 1(perceptible) de la resolución 1519 de 2020, se continuará con en el proceso de actualización del mismo.
También se anexa certificado de accesibilidad que  se encuentra publicado en la página web.
</t>
    </r>
    <r>
      <rPr>
        <sz val="11"/>
        <color rgb="FF0000FF"/>
        <rFont val="Arial Narrow"/>
        <family val="2"/>
      </rPr>
      <t>https://www.secretariajuridica.gov.co/sites/default/files/2024-08/Certificacio%CC%81n%20de%20cumplimiento%20Reso-1519-2020-2024-SJD%20WEB_SIG.pdf</t>
    </r>
  </si>
  <si>
    <t>C5_1_9 Cumplimiento Resolución 1519
Informe Plan de trabajo - primer y segundo trimestre 2024.docx
Certificación de cumplimiento Reso-1519-2020-2024-SJD WEB_SIG.pdf</t>
  </si>
  <si>
    <t xml:space="preserve">De acuerdo con los documentos aportados, se evidenció certificación expedida por el Jefe de la Oficina de Tecnologías de la Información y las Comunicaciones, informe plan de trabajo. Se recomienda culminar la actividad antes de la fecha programada (20/12/2024), teniendo en cuenta que en el presente seguimiento se evidenció un avance del 50%. </t>
  </si>
  <si>
    <t>Se realizaron tres socializaciones del reporte de calidad y oportunidad de las respuestas emitidas por el Sistema Distrital para la Atención de Peticiones Ciudadanas Bogotá te Escucha, con base en los informes remitidos por la Secretaría General a las dependencias de la entidad que presentaron observaciones para los meses de mayo, junio y julio de 2024</t>
  </si>
  <si>
    <t xml:space="preserve">Mediante memorandos 3-2024-4256 de fecha: 29/05/2024, 3-2024-5467 de fecha: 05/07/2024, y 3-2024-6273 de fecha: 25/07/2024 se socializaron reportes  de calidad y oportunidad de respuestas , a algunas dependencias de la SJD. </t>
  </si>
  <si>
    <r>
      <t xml:space="preserve">Se elaboró Ficha técnica y cuestionario de la encuesta de la página web. 
Se solicitó la elaboración y publicación de la pieza comunicacional en el Boletín interno; así mismo, se publicó banner y cuestionario en la página web de la entidad.
En el siguiente enlace, se encuentra publicado el cuestionario:
</t>
    </r>
    <r>
      <rPr>
        <sz val="11"/>
        <color rgb="FF0000FF"/>
        <rFont val="Arial Narrow"/>
        <family val="2"/>
      </rPr>
      <t>https://www.secretariajuridica.gov.co/encuesta-de-satisfaccion-pagina-web</t>
    </r>
    <r>
      <rPr>
        <sz val="11"/>
        <color theme="1"/>
        <rFont val="Arial Narrow"/>
        <family val="2"/>
      </rPr>
      <t xml:space="preserve">
De igual manera, se publicó la política de protección de datos personales para la encuesta:
</t>
    </r>
    <r>
      <rPr>
        <sz val="11"/>
        <color rgb="FF0000FF"/>
        <rFont val="Arial Narrow"/>
        <family val="2"/>
      </rPr>
      <t>https://www.secretariajuridica.gov.co/politica-de-proteccion-de-datos-personales-encuesta-sitio-web</t>
    </r>
    <r>
      <rPr>
        <sz val="11"/>
        <color theme="1"/>
        <rFont val="Arial Narrow"/>
        <family val="2"/>
      </rPr>
      <t xml:space="preserve">
De la misma manera, se realizó el requerimiento de hacer la divulgación mediante sinergia distrital y se solicitó a las Direcciones de Política Jurídica, Asuntos Disciplinarios, Doctrina, IVC y Gestión Judicial de compartirla mediante los Sistemas de información que manejan cada una de éstas áreas.</t>
    </r>
  </si>
  <si>
    <t>Mediante memorandos 3-2024-6756 y   3-2024-6757 de Fecha: 08/08/2024, con asunto: solicitud de divulgación y diligenciamiento encuesta de satisfacción pagina web de la Secretaría Jurídica Distrital, se requiere la socialización y diligenciamiento  de la encuesta de percepción y satisfacción sobre la pagina web de la Entidad. 
Así mismo se observa documento de la ficha técnica de la encuesta 2024 y la publicación de a misma en la pagina web de la entidad.</t>
  </si>
  <si>
    <t>C5_3_3 Validación cumplimiento
Seguimiento Resolución- 1519-2020 MinTIC- Anexo1-2-3-4.23042024.xls
Certificación de cumplimiento Reso-1519-2020-2024-SJD WEB_SIG.pdf</t>
  </si>
  <si>
    <t xml:space="preserve"> Se observa  un seguimiento a la resolución 1519  de 2020 MinTIC , con sus Anexo1-2-3-4.23042024.xls. Adicionalmente, se anexa Certificación de cumplimiento Reso-1519-2020-2024-SJD WEB.</t>
  </si>
  <si>
    <t xml:space="preserve">El 28 de mayo de 2024 se realiza por medio de correo electrónico la divulgación de la política de seguridad de la información. </t>
  </si>
  <si>
    <t xml:space="preserve">Mediante correo electrónico del  28 de mayo de 2024 se realizó la divulgación de la política de seguridad de la información. </t>
  </si>
  <si>
    <t>Se actualiza en la herramienta Smart el diligenciamiento de los activos de información y el índice de información clasificada y reservada por parte de las direcciones y oficinas de la entidad, se encuentra en aprobación por parte del Secretario Jurídico Distrital.</t>
  </si>
  <si>
    <t xml:space="preserve">Se evidenció archivo en Excel denominado activos de información en donde se registro la clasificación de la información.  De acuerdo con lo argumentado por la OAP, dicho documento se encuentra en proceso de firma por parte del Secretario Jurídico Distrital </t>
  </si>
  <si>
    <t>no se observa el cumplimiento de la publicación del esquema actualizado. Aunque se aportan  8 actas de reunión con las distintas áreas involucradas, Actualización activos de información del proceso de Atención al Ciudadano en la vigencia 2024, Actualización activos de información proceso Control Interno Disciplinario 2024, Actualización activos de información del proceso de Evaluación Independiente en la vigencia 2024, Actualización activos de información proceso Gestión Documental 2024, Actualización activos de información proceso Gestión normativa y conceptual 2024, Actualización activos de información proceso inspección vigilancia y control ESAL 2024, Actualización activos de información proceso Planeación y Mejora Continua 2024, Actualización activos de información de la Subsecretaría Jurídica Distrital vigencia 2024, sin embargo no se observa evidencia la actualización en el aplicativo SMART, ni publicado.</t>
  </si>
  <si>
    <t xml:space="preserve">Actividad cumplida en el primer cuatrimestre de 2024. </t>
  </si>
  <si>
    <t>Según evidencias aportadas la OCI, verifica la capacitación  de cultura de la legalidad, acceso a la información publica y lucha contra la corrupción, la cual se llevo a cabo el día miércoles 12 de junio de 2024, así mismo se observa la presentación de la misma y listado de asistencia de los participantes en dicha capacitación.</t>
  </si>
  <si>
    <t>se observa informe seguimiento de transparencia y acceso a la información publica y accesibilidad web de la Oficina de Control Interno</t>
  </si>
  <si>
    <t xml:space="preserve">C6_3_1 Piezas comunicacionales (3) </t>
  </si>
  <si>
    <r>
      <t>El 14 de Junio de la vigencia se desarrolló la actividad denominada "Y</t>
    </r>
    <r>
      <rPr>
        <i/>
        <sz val="11"/>
        <color theme="1"/>
        <rFont val="Arial Narrow"/>
        <family val="2"/>
      </rPr>
      <t>o Numaca He</t>
    </r>
    <r>
      <rPr>
        <sz val="11"/>
        <color theme="1"/>
        <rFont val="Arial Narrow"/>
        <family val="2"/>
      </rPr>
      <t>" donde por medio de un juego lúdico los colaboradores de la SJD pudieron cuestionarse frente a diferentes acciones y situaciones que se presentan en el día a día y las cuales no son del todo éticas, esto con el fin de sensibilizar a los colaboradores e invitar a los mismos a expulsar de sus vidas esas conductas que son contrarias a nuestro código de integridad</t>
    </r>
  </si>
  <si>
    <t>C6_3_3 Reunión gestores de Integridad
Acta de Reunión 30-07-2024
Memorando de Invitación</t>
  </si>
  <si>
    <r>
      <rPr>
        <sz val="11"/>
        <color theme="1"/>
        <rFont val="Arial Narrow"/>
        <family val="2"/>
      </rPr>
      <t xml:space="preserve">
</t>
    </r>
    <r>
      <rPr>
        <u/>
        <sz val="11"/>
        <color rgb="FF1155CC"/>
        <rFont val="Arial Narrow"/>
        <family val="2"/>
      </rPr>
      <t>https://www.secretariajuridica.gov.co/boletin-semanal-issn-2805-9018?field_fecha_de_emision_document_value=All&amp;field_mes2_value=All&amp;page=0</t>
    </r>
  </si>
  <si>
    <t xml:space="preserve">De acuerdo a las evidencias aportadas y a la verificación realizada por la Oficina de Control Interno se evidenció reunión realizada con los gestores de integridad en el mes de mayo
Evidencia:   Acta No 2 del 30 de mayo de 2024. </t>
  </si>
  <si>
    <t xml:space="preserve">Se evidenció que a través del boletín interno de comunicaciones de fechas 31 de mayo, 28 de junio y 31 de julio se realizó socialización de los valores de compromiso, diligencia y justicia respectivamente. </t>
  </si>
  <si>
    <r>
      <t>Atendiendo las observaciones presentadas por la Oficina de Control Interno y con el fin de que la acción formulada en el presente programa se encuentre alineada con la meta definida en el Plan Operativo de Gestión y Desempeño se realizó el cambio de la meta formulada en el POA del proceso de Talento Humano, cambiando la meta "</t>
    </r>
    <r>
      <rPr>
        <i/>
        <sz val="11"/>
        <color theme="1"/>
        <rFont val="Arial Narrow"/>
        <family val="2"/>
      </rPr>
      <t>Publicar el 100% de las piezas comunicacionales para incentivar la participación en la actualización de declaración de bienes y rentas y la declaración de conflicto de interés</t>
    </r>
    <r>
      <rPr>
        <sz val="11"/>
        <color theme="1"/>
        <rFont val="Arial Narrow"/>
        <family val="2"/>
      </rPr>
      <t>", por "</t>
    </r>
    <r>
      <rPr>
        <i/>
        <sz val="11"/>
        <color theme="1"/>
        <rFont val="Arial Narrow"/>
        <family val="2"/>
      </rPr>
      <t>Publicar el 100% de las piezas comunicacionales de seguimiento al avance de la actualización de la declaración de bienes y rentas y la declaración de conflicto de interés, buscando incentivar la participación de los servidores y servidoras de la SJD</t>
    </r>
    <r>
      <rPr>
        <sz val="11"/>
        <color theme="1"/>
        <rFont val="Arial Narrow"/>
        <family val="2"/>
      </rPr>
      <t>"</t>
    </r>
  </si>
  <si>
    <t>C7_1_1 Meta POA
Memorando 3-2024-4342 del 30-05-2024</t>
  </si>
  <si>
    <t>C7_4_1 Declaración bienes y rentas
Piezas Comunicacionales (14)</t>
  </si>
  <si>
    <t>De acuerdo a las evidencias aportadas se solicito modificación Plan Operativo Anual DGC.
Evidencia: Memorando 3-2024-4342 del 30-05-2024</t>
  </si>
  <si>
    <t xml:space="preserve">Se realiza valoración del avance de la actividad en un 50%, toda vez que se adjunta correo electrónico de fecha 31/07/2024 con asunto "propuesta de lineamiento cultura de legalidad de la SJD" y de acuerdo con lo argumentado en el reporte el documento se encuentra en proceso de revisión y ajustes. no se observó gestión de esta ultima actividad. </t>
  </si>
  <si>
    <t xml:space="preserve">Se evidenció que el proceso reportó memorandos de solicitud de información a las dependencias en relación con la ejecución del plan de cumplimiento normativo y aportó las respuestas de las dependencias mediante memorandos 3-2024-7346 (Dirección de Gestión Corporativa), 3-2024-7383 (Oficina de Control Interno), 3-2024-7541 (Dirección Distrital de Gestión Judicial) y 3-2024-7595 (Oficina Asesora de Planeación). No obstante, no se logró puede determinar el avance de la ejecución del plan del 80% reportado mediante memorando 3-2024-7989 de la OAP, toda vez que no se evidenció en el reporte del seguimiento actividad por actividad que permita observar avance del % reportado, en concordancia con el indicador "Porcentaje de actividades ejecutadas" y la meta propuesta "100% de las actividades ejecutadas". </t>
  </si>
  <si>
    <r>
      <t xml:space="preserve">De acuerdo con las evidencias aportadas se observa documento, </t>
    </r>
    <r>
      <rPr>
        <i/>
        <sz val="12"/>
        <color theme="1"/>
        <rFont val="Arial Narrow"/>
        <family val="2"/>
      </rPr>
      <t>PROPUESTA RIESGO DE CUMPLIMIENTO NORMATIVO</t>
    </r>
    <r>
      <rPr>
        <sz val="12"/>
        <color theme="1"/>
        <rFont val="Arial Narrow"/>
        <family val="2"/>
      </rPr>
      <t xml:space="preserve">, junto con carpeta de evidencias de  correo electrónico de votación  de la propuesta remitida. Así las cosas se evidencia el inicio la ejecución de la actividad. </t>
    </r>
  </si>
  <si>
    <t>Se evidenció que en la sesión del Comité de Gestión y Desempeño Institucional de fecha 02/05/2024, se realizó socialización de las actividades que se están adelantando en el marco de los riesgos de corrupción y mitigación derivada del plan de cumplimiento normativo. Así mismo se observó socialización del avance de las actividades definidas en el de Transparencia y Ética Pública - Componente Cumplimiento Normativo y correo electrónico de fecha 27/06/2024, asuntó Documentos 2a Sesión Órgano de Cumplimiento, en donde se argumentó el orden del día temas como: Socialización de las recomendaciones de la Oficina de Control Interno al seguimiento de los riesgos de cumplimiento normativo y sugerencias para realizar los correctivos pertinentes – Oficina Asesora de Planeación e Informe monitoreo actividades mapa riesgos de corrupción asociados a la gestión contractual y Programa de Transparencia y Ética Pública – PTEP, componente cumplimiento ormativo – Dirección Distrital de Política Jurídica.</t>
  </si>
  <si>
    <t xml:space="preserve">Se adelantó un espacio conjunto con la Secretaría General, en la cual se abordaron los temas de quejas por presuntos actos de corrupción, manejo de quejas y protección al denunciante. Se llevó a cabo el 30 de agosto a través de plataforma Meet y YouTube </t>
  </si>
  <si>
    <t>De acuerdo a las evidencias aportadas y a la verificación realizada por la Oficina de Control Interno se evidenció correo electrónico del 27 de agosto, invitando a las oficinas de control disciplinario a 10a Conferencia Ciclo DDAD "Derecho de Petición, manejo de queja y protección al denunciante" la cual se realizó el 30 de agosto.
Enlace: https://www.youtube.com/watch?v=wFcXx82n44M&amp;t=87s</t>
  </si>
  <si>
    <t>C9_6_5 Implementación SARLAFT
0. Plan de Acción - Implementación SARLAFT 2024_version_2
ACT.1_3-2023-6614
ACT_1_Correo de Bogotá es TIC - Sesión presencial Sectores Ambiente y Gestión Jurídica_ ACT_1_Adaptación medidas prevención mitigación riesgo LA-FT
ACT_2-Autoevaluación inicial SJD - Julio 2023
ACT_3 ACTUALIZACIÓN NORMOGRAMA Inclusión normas en el normograma
ACT_3 SARLAFT 2310100-FT-208_V1_Normograma
ACT_4 Copia de WhatsApp Image 2024-05-14 at 12.57.12 PM
ACT_5 PLAN DE CUMPLIMIENTO NORMATIVO SJD -aprobado
ACT_6 y 14 Política del SARLAFT_V1_copia_controlada
ACT_8, 9 Y 11 MAPA DE RIESGOS_CORRUPCIÓN_2024_VERSION_1
ACT_12_1_Acta MIPG abril, con aprobación de procedimiento
ACT_12_2_PROCED_DEBIDA DILIGENCIA_V1_CNC
ACT_12_3_2310100-FT-429 FORMATO DEBIDA DILIGENCIA
ACT_12_4_2310100-FT-431 FORMATO AUTORIZACIÓN DATOS PERSONALES Y ACTIVIDADES DE DEBIDA DILIGENCIA
ACT_12_5_2310100-FT-430 FORMATO DE CONFIDENCIALIDAD SARLAFT
ACT_15_1_Acta MIPG abril, con aprobación de procedimiento
ACT_15_2_PROCED_DEBIDA DILIGENCIA_V1_CNC
ACTIVIDAD_16_1_Acta MIPG abril, con aprobación de procedimiento
ACT_16_2_2310100-PR-134 REPORTE DE OPERACIONES INUSUALES Y SOSPECHOSAS_V1_CNC
ACT_17_1_PROCED_DEBIDA DILIGENCIA_V1_CNC
ACT_18_MODIFICACIÓN RESOL 054 ANX-2024-3666_2
ACT_19_2310100-PR-134 REPORTE DE OPERACIONES INUSUALES Y SOSPECHOSAS_V1_CNC
ACT_20_Cómo prevenir el lavado de activos y la corrupción en la SJD (2024-05-21)</t>
  </si>
  <si>
    <t>Se solicitó la elaboración  de pieza comunicacional, una vez aprobada se solicitó la publicación de ésta. El 25 de junio se publicó en el boletín interno.</t>
  </si>
  <si>
    <t xml:space="preserve">De acuerdo a las evidencias aportadas y a la verificación realizada por la Oficina de Control Interno se evidenció la Elaboración de pieza comunicacional para generar la cultura para la presentación de denuncias por parte de los servidores y colaboradores de la entidad . 
Evidencia:  Una (1) Pieza comunicacional, en el boletín interno de comunicaciones de fecha 25/06/2024 </t>
  </si>
  <si>
    <t xml:space="preserve">se observó un avance de las actividades de implementación del SARLAFT de 53%, correspondiente a las actividades ejecutadas durante la vigencia 2024, en concordancia con los plazos de ejecución definidos en el PTEP (del 04/03/2024 al 30/12/2024). Se debe tener en cuenta que en el 85% de avance reportado en el memorando 3-2024-7989, se incluye la ejecución de actividades materializadas en la vigencia 2023, tales como Implementar el Sistema de Administración de Riesgos de Lavado de Activos y Financiación del Terrorismo -SARLAFT en la entidad, Compromiso de la alta dirección frente a la política SARLAFT, Analizar contexto interno y externo de la entidad respecto a eventos asociados con LA/FT (Análisis de contexto en la identificación de riesgos LA/FT), entre otras. Por tal razón se recomienda, que dentro de la medición de las actividades de implementación de SARLAFT se tenga en cuenta el plazo de ejecución establecido en el PTEP. </t>
  </si>
  <si>
    <t>Promocionar el PTEP ante los servidores, usuarios y ciudadanía en general.</t>
  </si>
  <si>
    <t>Tres (3) divulgaciones del PTEP realizadas</t>
  </si>
  <si>
    <t>Se actualiza en la herramienta Smart el diligenciamiento de los activos de información por parte de las direcciones y oficinas de la entidad, se encuentra en aprobación por parte del Secretario Jurídico Distrital.
https://drive.google.com/drive/folders/1bwMwyMnDFvGjJ5dW2LdcY0m_-JhHq2Yx</t>
  </si>
  <si>
    <t>Según las evidencias aportadas se observan 8 actas de reunión con las distintas áreas involucradas, Actualización activos de información del proceso de Atención al Ciudadano en la vigencia 2024, Actualización activos de información proceso Control Interno Disciplinario 2024, Actualización activos de información del proceso de Evaluación Independiente en la vigencia 2024, Actualización activos de información proceso Gestión Documental 2024, Actualización activos de información proceso Gestión normativa y conceptual 2024, Actualización activos de información proceso inspección vigilancia y control ESAL 2024, Actualización activos de información proceso Planeación y Mejora Continua 2024, Actualización activos de información de la Subsecretaría Jurídica Distrital vigencia 2024, 
https://drive.google.com/drive/folders/1bwMwyMnDFvGjJ5dW2LdcY0m_-JhHq2Yx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</si>
</sst>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dd/mm/yyyy"/>
  </numFmts>
  <fonts count="45" x14ac:knownFonts="1">
    <font>
      <sz val="11"/>
      <color theme="1"/>
      <name val="Arial"/>
      <scheme val="minor"/>
    </font>
    <font>
      <b/>
      <sz val="16"/>
      <color theme="1"/>
      <name val="Arial"/>
      <family val="2"/>
    </font>
    <font>
      <sz val="9"/>
      <color theme="1"/>
      <name val="Arial Narrow"/>
      <family val="2"/>
    </font>
    <font>
      <sz val="11"/>
      <color theme="1"/>
      <name val="Arial"/>
      <family val="2"/>
    </font>
    <font>
      <b/>
      <sz val="18"/>
      <color theme="1"/>
      <name val="Arial"/>
      <family val="2"/>
    </font>
    <font>
      <sz val="11"/>
      <name val="Arial"/>
      <family val="2"/>
    </font>
    <font>
      <b/>
      <sz val="9"/>
      <color theme="1"/>
      <name val="Arial"/>
      <family val="2"/>
    </font>
    <font>
      <b/>
      <sz val="9"/>
      <color theme="1"/>
      <name val="Arial Narrow"/>
      <family val="2"/>
    </font>
    <font>
      <b/>
      <sz val="9"/>
      <color rgb="FF000000"/>
      <name val="Arial Narrow"/>
      <family val="2"/>
    </font>
    <font>
      <b/>
      <sz val="11"/>
      <color theme="1"/>
      <name val="Arial"/>
      <family val="2"/>
    </font>
    <font>
      <sz val="9"/>
      <color theme="1"/>
      <name val="Arial"/>
      <family val="2"/>
    </font>
    <font>
      <sz val="9"/>
      <color rgb="FF000000"/>
      <name val="Arial"/>
      <family val="2"/>
    </font>
    <font>
      <sz val="11"/>
      <color rgb="FF0000FF"/>
      <name val="Arial"/>
      <family val="2"/>
    </font>
    <font>
      <sz val="11"/>
      <color rgb="FF000000"/>
      <name val="Arial"/>
      <family val="2"/>
    </font>
    <font>
      <b/>
      <sz val="10"/>
      <color theme="1"/>
      <name val="Arial"/>
      <family val="2"/>
    </font>
    <font>
      <u/>
      <sz val="11"/>
      <color theme="10"/>
      <name val="Arial"/>
      <family val="2"/>
      <scheme val="minor"/>
    </font>
    <font>
      <sz val="11"/>
      <color theme="1"/>
      <name val="Arial"/>
      <family val="2"/>
      <scheme val="minor"/>
    </font>
    <font>
      <sz val="11"/>
      <color theme="1"/>
      <name val="Arial Narrow"/>
      <family val="2"/>
    </font>
    <font>
      <b/>
      <sz val="16"/>
      <color theme="1"/>
      <name val="Arial Narrow"/>
      <family val="2"/>
    </font>
    <font>
      <b/>
      <sz val="18"/>
      <color theme="1"/>
      <name val="Arial Narrow"/>
      <family val="2"/>
    </font>
    <font>
      <sz val="11"/>
      <name val="Arial Narrow"/>
      <family val="2"/>
    </font>
    <font>
      <b/>
      <sz val="10"/>
      <color theme="1"/>
      <name val="Arial Narrow"/>
      <family val="2"/>
    </font>
    <font>
      <b/>
      <sz val="11"/>
      <color theme="1"/>
      <name val="Arial Narrow"/>
      <family val="2"/>
    </font>
    <font>
      <sz val="9"/>
      <color rgb="FF000000"/>
      <name val="Arial Narrow"/>
      <family val="2"/>
    </font>
    <font>
      <sz val="11"/>
      <color rgb="FF0000FF"/>
      <name val="Arial Narrow"/>
      <family val="2"/>
    </font>
    <font>
      <i/>
      <sz val="11"/>
      <color theme="1"/>
      <name val="Arial Narrow"/>
      <family val="2"/>
    </font>
    <font>
      <u/>
      <sz val="11"/>
      <color theme="10"/>
      <name val="Arial Narrow"/>
      <family val="2"/>
    </font>
    <font>
      <sz val="11"/>
      <color theme="10"/>
      <name val="Arial Narrow"/>
      <family val="2"/>
    </font>
    <font>
      <sz val="11"/>
      <color rgb="FF000000"/>
      <name val="Arial Narrow"/>
      <family val="2"/>
    </font>
    <font>
      <b/>
      <sz val="11"/>
      <color rgb="FF000000"/>
      <name val="Arial Narrow"/>
      <family val="2"/>
    </font>
    <font>
      <b/>
      <sz val="12"/>
      <color theme="1"/>
      <name val="Arial Narrow"/>
      <family val="2"/>
    </font>
    <font>
      <sz val="12"/>
      <color theme="1"/>
      <name val="Arial Narrow"/>
      <family val="2"/>
    </font>
    <font>
      <sz val="12"/>
      <name val="Arial Narrow"/>
      <family val="2"/>
    </font>
    <font>
      <b/>
      <sz val="12"/>
      <color rgb="FF000000"/>
      <name val="Arial Narrow"/>
      <family val="2"/>
    </font>
    <font>
      <sz val="12"/>
      <color rgb="FF000000"/>
      <name val="Arial Narrow"/>
      <family val="2"/>
    </font>
    <font>
      <i/>
      <sz val="12"/>
      <color theme="1"/>
      <name val="Arial Narrow"/>
      <family val="2"/>
    </font>
    <font>
      <sz val="9"/>
      <color rgb="FF1155CC"/>
      <name val="Arial Narrow"/>
      <family val="2"/>
    </font>
    <font>
      <u/>
      <sz val="11"/>
      <color rgb="FF0000FF"/>
      <name val="Arial Narrow"/>
      <family val="2"/>
    </font>
    <font>
      <b/>
      <sz val="11"/>
      <color rgb="FF333300"/>
      <name val="Arial Narrow"/>
      <family val="2"/>
    </font>
    <font>
      <sz val="11"/>
      <color rgb="FF1F3864"/>
      <name val="Arial Narrow"/>
      <family val="2"/>
    </font>
    <font>
      <sz val="11"/>
      <color rgb="FF305496"/>
      <name val="Arial Narrow"/>
      <family val="2"/>
    </font>
    <font>
      <sz val="11"/>
      <color rgb="FF073763"/>
      <name val="Arial Narrow"/>
      <family val="2"/>
    </font>
    <font>
      <u/>
      <sz val="11"/>
      <color theme="1"/>
      <name val="Arial Narrow"/>
      <family val="2"/>
    </font>
    <font>
      <u/>
      <sz val="11"/>
      <color rgb="FF1155CC"/>
      <name val="Arial Narrow"/>
      <family val="2"/>
    </font>
    <font>
      <sz val="11"/>
      <color rgb="FF1C4587"/>
      <name val="Arial Narrow"/>
      <family val="2"/>
    </font>
  </fonts>
  <fills count="19">
    <fill>
      <patternFill patternType="none"/>
    </fill>
    <fill>
      <patternFill patternType="gray125"/>
    </fill>
    <fill>
      <patternFill patternType="solid">
        <fgColor rgb="FFDEEAF6"/>
        <bgColor rgb="FFDEEAF6"/>
      </patternFill>
    </fill>
    <fill>
      <patternFill patternType="solid">
        <fgColor rgb="FFB4C6E7"/>
        <bgColor rgb="FFB4C6E7"/>
      </patternFill>
    </fill>
    <fill>
      <patternFill patternType="solid">
        <fgColor rgb="FFCCCC00"/>
        <bgColor rgb="FFCCCC00"/>
      </patternFill>
    </fill>
    <fill>
      <patternFill patternType="solid">
        <fgColor rgb="FFFBE4D5"/>
        <bgColor rgb="FFFBE4D5"/>
      </patternFill>
    </fill>
    <fill>
      <patternFill patternType="solid">
        <fgColor rgb="FFC5E0B3"/>
        <bgColor rgb="FFC5E0B3"/>
      </patternFill>
    </fill>
    <fill>
      <patternFill patternType="solid">
        <fgColor theme="0"/>
        <bgColor theme="0"/>
      </patternFill>
    </fill>
    <fill>
      <patternFill patternType="solid">
        <fgColor rgb="FFCCCCCC"/>
        <bgColor rgb="FFCCCCCC"/>
      </patternFill>
    </fill>
    <fill>
      <patternFill patternType="solid">
        <fgColor rgb="FFFFFFFF"/>
        <bgColor rgb="FFFFFFFF"/>
      </patternFill>
    </fill>
    <fill>
      <patternFill patternType="solid">
        <fgColor rgb="FFE2EFD9"/>
        <bgColor rgb="FFE2EFD9"/>
      </patternFill>
    </fill>
    <fill>
      <patternFill patternType="solid">
        <fgColor rgb="FFFFD965"/>
        <bgColor rgb="FFFFD965"/>
      </patternFill>
    </fill>
    <fill>
      <patternFill patternType="solid">
        <fgColor rgb="FF00FFFF"/>
        <bgColor rgb="FF00FFFF"/>
      </patternFill>
    </fill>
    <fill>
      <patternFill patternType="solid">
        <fgColor rgb="FFBDD6EE"/>
        <bgColor rgb="FFBDD6EE"/>
      </patternFill>
    </fill>
    <fill>
      <patternFill patternType="solid">
        <fgColor rgb="FF99FF99"/>
        <bgColor rgb="FF99FF99"/>
      </patternFill>
    </fill>
    <fill>
      <patternFill patternType="solid">
        <fgColor rgb="FFCC9900"/>
        <bgColor rgb="FFCC9900"/>
      </patternFill>
    </fill>
    <fill>
      <patternFill patternType="solid">
        <fgColor rgb="FFFFCCFF"/>
        <bgColor rgb="FFFFCCFF"/>
      </patternFill>
    </fill>
    <fill>
      <patternFill patternType="solid">
        <fgColor rgb="FFFF9900"/>
        <bgColor rgb="FFFF9900"/>
      </patternFill>
    </fill>
    <fill>
      <patternFill patternType="solid">
        <fgColor rgb="FFCCCCFF"/>
        <bgColor rgb="FFCCCCFF"/>
      </patternFill>
    </fill>
  </fills>
  <borders count="12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1F3864"/>
      </left>
      <right/>
      <top/>
      <bottom/>
      <diagonal/>
    </border>
    <border>
      <left style="medium">
        <color rgb="FF000000"/>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diagonal/>
    </border>
    <border>
      <left/>
      <right style="medium">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top style="thin">
        <color rgb="FF000000"/>
      </top>
      <bottom style="medium">
        <color rgb="FF000000"/>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bottom/>
      <diagonal/>
    </border>
    <border>
      <left/>
      <right/>
      <top style="medium">
        <color rgb="FF000000"/>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style="medium">
        <color rgb="FF000000"/>
      </left>
      <right/>
      <top/>
      <bottom/>
      <diagonal/>
    </border>
    <border>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style="medium">
        <color rgb="FF000000"/>
      </left>
      <right style="thin">
        <color rgb="FF000000"/>
      </right>
      <top/>
      <bottom/>
      <diagonal/>
    </border>
    <border>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right style="medium">
        <color rgb="FF000000"/>
      </right>
      <top/>
      <bottom style="thin">
        <color rgb="FF000000"/>
      </bottom>
      <diagonal/>
    </border>
    <border>
      <left/>
      <right/>
      <top/>
      <bottom style="thin">
        <color rgb="FF000000"/>
      </bottom>
      <diagonal/>
    </border>
    <border>
      <left style="thin">
        <color rgb="FF000000"/>
      </left>
      <right style="medium">
        <color rgb="FF000000"/>
      </right>
      <top style="medium">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right style="thin">
        <color rgb="FF000000"/>
      </right>
      <top/>
      <bottom style="medium">
        <color rgb="FF000000"/>
      </bottom>
      <diagonal/>
    </border>
    <border>
      <left/>
      <right/>
      <top/>
      <bottom style="medium">
        <color rgb="FF1F3864"/>
      </bottom>
      <diagonal/>
    </border>
    <border>
      <left style="medium">
        <color rgb="FF1F3864"/>
      </left>
      <right/>
      <top style="medium">
        <color rgb="FF1F3864"/>
      </top>
      <bottom/>
      <diagonal/>
    </border>
    <border>
      <left/>
      <right/>
      <top style="medium">
        <color rgb="FF1F3864"/>
      </top>
      <bottom/>
      <diagonal/>
    </border>
    <border>
      <left/>
      <right style="medium">
        <color rgb="FF1F3864"/>
      </right>
      <top style="medium">
        <color rgb="FF1F3864"/>
      </top>
      <bottom/>
      <diagonal/>
    </border>
    <border>
      <left style="medium">
        <color rgb="FF000000"/>
      </left>
      <right/>
      <top/>
      <bottom style="medium">
        <color rgb="FF000000"/>
      </bottom>
      <diagonal/>
    </border>
    <border>
      <left/>
      <right style="medium">
        <color rgb="FF000000"/>
      </right>
      <top style="thin">
        <color rgb="FF000000"/>
      </top>
      <bottom style="medium">
        <color rgb="FF000000"/>
      </bottom>
      <diagonal/>
    </border>
    <border>
      <left/>
      <right style="thin">
        <color rgb="FF000000"/>
      </right>
      <top style="medium">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diagonal/>
    </border>
  </borders>
  <cellStyleXfs count="3">
    <xf numFmtId="0" fontId="0" fillId="0" borderId="0"/>
    <xf numFmtId="0" fontId="15" fillId="0" borderId="0" applyNumberFormat="0" applyFill="0" applyBorder="0" applyAlignment="0" applyProtection="0"/>
    <xf numFmtId="9" fontId="16" fillId="0" borderId="0" applyFont="0" applyFill="0" applyBorder="0" applyAlignment="0" applyProtection="0"/>
  </cellStyleXfs>
  <cellXfs count="608">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vertical="center"/>
    </xf>
    <xf numFmtId="0" fontId="6" fillId="4" borderId="20" xfId="0" applyFont="1" applyFill="1" applyBorder="1" applyAlignment="1">
      <alignment vertical="center"/>
    </xf>
    <xf numFmtId="0" fontId="6" fillId="4" borderId="20" xfId="0" applyFont="1" applyFill="1" applyBorder="1" applyAlignment="1">
      <alignment horizontal="center" vertical="center"/>
    </xf>
    <xf numFmtId="17" fontId="8" fillId="6" borderId="23" xfId="0" applyNumberFormat="1" applyFont="1" applyFill="1" applyBorder="1" applyAlignment="1">
      <alignment horizontal="center" vertical="center" wrapText="1"/>
    </xf>
    <xf numFmtId="0" fontId="8" fillId="6" borderId="23" xfId="0" applyFont="1" applyFill="1" applyBorder="1" applyAlignment="1">
      <alignment horizontal="center" vertical="center" wrapText="1"/>
    </xf>
    <xf numFmtId="0" fontId="11" fillId="0" borderId="13" xfId="0" applyFont="1" applyBorder="1" applyAlignment="1">
      <alignment horizontal="center" vertical="center" wrapText="1"/>
    </xf>
    <xf numFmtId="9" fontId="12" fillId="0" borderId="20" xfId="0" applyNumberFormat="1" applyFont="1" applyBorder="1" applyAlignment="1">
      <alignment horizontal="center" vertical="center"/>
    </xf>
    <xf numFmtId="0" fontId="3" fillId="0" borderId="20" xfId="0" applyFont="1" applyBorder="1" applyAlignment="1">
      <alignment vertical="center" wrapText="1"/>
    </xf>
    <xf numFmtId="9" fontId="3" fillId="0" borderId="20" xfId="0" applyNumberFormat="1" applyFont="1" applyBorder="1" applyAlignment="1">
      <alignment horizontal="center" vertical="center"/>
    </xf>
    <xf numFmtId="0" fontId="3" fillId="0" borderId="20" xfId="0" applyFont="1" applyBorder="1" applyAlignment="1">
      <alignment horizontal="center" vertical="center"/>
    </xf>
    <xf numFmtId="9" fontId="3" fillId="0" borderId="15" xfId="0" applyNumberFormat="1" applyFont="1" applyBorder="1" applyAlignment="1">
      <alignment horizontal="center" vertical="center"/>
    </xf>
    <xf numFmtId="0" fontId="3" fillId="0" borderId="20" xfId="0" applyFont="1" applyBorder="1" applyAlignment="1">
      <alignment horizontal="center" vertical="center" wrapText="1"/>
    </xf>
    <xf numFmtId="0" fontId="10" fillId="0" borderId="20" xfId="0" applyFont="1" applyBorder="1" applyAlignment="1">
      <alignment horizontal="center" vertical="center" wrapText="1"/>
    </xf>
    <xf numFmtId="0" fontId="10" fillId="9" borderId="20" xfId="0" applyFont="1" applyFill="1" applyBorder="1" applyAlignment="1">
      <alignment horizontal="center" vertical="center" wrapText="1"/>
    </xf>
    <xf numFmtId="0" fontId="10" fillId="9" borderId="32" xfId="0" applyFont="1" applyFill="1" applyBorder="1" applyAlignment="1">
      <alignment horizontal="center" vertical="center" wrapText="1"/>
    </xf>
    <xf numFmtId="0" fontId="10" fillId="0" borderId="17"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36" xfId="0" applyFont="1" applyBorder="1" applyAlignment="1">
      <alignment horizontal="center" vertical="center" wrapText="1"/>
    </xf>
    <xf numFmtId="0" fontId="10" fillId="0" borderId="0" xfId="0" applyFont="1" applyAlignment="1">
      <alignment vertical="center"/>
    </xf>
    <xf numFmtId="0" fontId="11" fillId="0" borderId="13" xfId="0" applyFont="1" applyBorder="1" applyAlignment="1">
      <alignment horizontal="center" wrapText="1"/>
    </xf>
    <xf numFmtId="0" fontId="11" fillId="0" borderId="12" xfId="0" applyFont="1" applyBorder="1" applyAlignment="1">
      <alignment horizontal="center" wrapText="1"/>
    </xf>
    <xf numFmtId="0" fontId="11" fillId="0" borderId="17" xfId="0" applyFont="1" applyBorder="1" applyAlignment="1">
      <alignment horizontal="center" wrapText="1"/>
    </xf>
    <xf numFmtId="0" fontId="11" fillId="0" borderId="84" xfId="0" applyFont="1" applyBorder="1" applyAlignment="1">
      <alignment horizontal="center" wrapText="1"/>
    </xf>
    <xf numFmtId="0" fontId="10" fillId="8" borderId="20" xfId="0" applyFont="1" applyFill="1" applyBorder="1" applyAlignment="1">
      <alignment horizontal="center" vertical="center" wrapText="1"/>
    </xf>
    <xf numFmtId="0" fontId="10" fillId="8" borderId="22" xfId="0" applyFont="1" applyFill="1" applyBorder="1" applyAlignment="1">
      <alignment horizontal="center" vertical="center" wrapText="1"/>
    </xf>
    <xf numFmtId="164" fontId="10" fillId="0" borderId="36" xfId="0" applyNumberFormat="1" applyFont="1" applyBorder="1" applyAlignment="1">
      <alignment horizontal="center" vertical="center" wrapText="1"/>
    </xf>
    <xf numFmtId="164" fontId="10" fillId="0" borderId="40" xfId="0" applyNumberFormat="1" applyFont="1" applyBorder="1" applyAlignment="1">
      <alignment horizontal="center" vertical="center" wrapText="1"/>
    </xf>
    <xf numFmtId="0" fontId="6" fillId="13" borderId="20" xfId="0" applyFont="1" applyFill="1" applyBorder="1" applyAlignment="1">
      <alignment horizontal="center" vertical="center" wrapText="1"/>
    </xf>
    <xf numFmtId="0" fontId="6" fillId="13" borderId="21" xfId="0" applyFont="1" applyFill="1" applyBorder="1" applyAlignment="1">
      <alignment horizontal="center" vertical="center" wrapText="1"/>
    </xf>
    <xf numFmtId="0" fontId="6" fillId="13" borderId="20" xfId="0" applyFont="1" applyFill="1" applyBorder="1" applyAlignment="1">
      <alignment vertical="center"/>
    </xf>
    <xf numFmtId="0" fontId="6" fillId="13" borderId="20" xfId="0" applyFont="1" applyFill="1" applyBorder="1" applyAlignment="1">
      <alignment horizontal="center" vertical="center"/>
    </xf>
    <xf numFmtId="0" fontId="9" fillId="12" borderId="34" xfId="0" applyFont="1" applyFill="1" applyBorder="1" applyAlignment="1">
      <alignment horizontal="center" vertical="center" wrapText="1"/>
    </xf>
    <xf numFmtId="0" fontId="9" fillId="7" borderId="86" xfId="0" applyFont="1" applyFill="1" applyBorder="1" applyAlignment="1">
      <alignment vertical="center" wrapText="1"/>
    </xf>
    <xf numFmtId="0" fontId="13" fillId="9" borderId="20" xfId="0" applyFont="1" applyFill="1" applyBorder="1" applyAlignment="1">
      <alignment horizontal="center" vertical="center" wrapText="1"/>
    </xf>
    <xf numFmtId="0" fontId="11" fillId="9" borderId="25" xfId="0" applyFont="1" applyFill="1" applyBorder="1" applyAlignment="1">
      <alignment horizontal="center" vertical="center" wrapText="1"/>
    </xf>
    <xf numFmtId="0" fontId="11" fillId="9" borderId="32" xfId="0" applyFont="1" applyFill="1" applyBorder="1" applyAlignment="1">
      <alignment horizontal="center" vertical="center" wrapText="1"/>
    </xf>
    <xf numFmtId="165" fontId="10" fillId="0" borderId="13" xfId="0" applyNumberFormat="1" applyFont="1" applyBorder="1" applyAlignment="1">
      <alignment horizontal="center" vertical="center" wrapText="1"/>
    </xf>
    <xf numFmtId="164" fontId="11" fillId="0" borderId="26" xfId="0" applyNumberFormat="1" applyFont="1" applyBorder="1" applyAlignment="1">
      <alignment horizontal="center" vertical="center" wrapText="1"/>
    </xf>
    <xf numFmtId="0" fontId="11" fillId="0" borderId="80"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84" xfId="0" applyFont="1" applyBorder="1" applyAlignment="1">
      <alignment horizontal="center" vertical="center" wrapText="1"/>
    </xf>
    <xf numFmtId="0" fontId="9" fillId="7" borderId="23" xfId="0" applyFont="1" applyFill="1" applyBorder="1" applyAlignment="1">
      <alignment vertical="center" wrapText="1"/>
    </xf>
    <xf numFmtId="165" fontId="11" fillId="0" borderId="17" xfId="0" applyNumberFormat="1" applyFont="1" applyBorder="1" applyAlignment="1">
      <alignment horizontal="center" vertical="center" wrapText="1"/>
    </xf>
    <xf numFmtId="164" fontId="11" fillId="9" borderId="101" xfId="0" applyNumberFormat="1" applyFont="1" applyFill="1" applyBorder="1" applyAlignment="1">
      <alignment horizontal="center" vertical="center" wrapText="1"/>
    </xf>
    <xf numFmtId="164" fontId="11" fillId="0" borderId="33" xfId="0" applyNumberFormat="1" applyFont="1" applyBorder="1" applyAlignment="1">
      <alignment horizontal="center" vertical="center" wrapText="1"/>
    </xf>
    <xf numFmtId="9" fontId="3" fillId="0" borderId="11" xfId="0" applyNumberFormat="1" applyFont="1" applyBorder="1" applyAlignment="1">
      <alignment horizontal="center" vertical="center"/>
    </xf>
    <xf numFmtId="0" fontId="3" fillId="0" borderId="13" xfId="0" applyFont="1" applyBorder="1" applyAlignment="1">
      <alignment horizontal="left" vertical="center" wrapText="1"/>
    </xf>
    <xf numFmtId="0" fontId="13" fillId="9" borderId="31" xfId="0" applyFont="1" applyFill="1" applyBorder="1" applyAlignment="1">
      <alignment horizontal="center" vertical="center" wrapText="1"/>
    </xf>
    <xf numFmtId="0" fontId="9" fillId="12" borderId="96" xfId="0" applyFont="1" applyFill="1" applyBorder="1" applyAlignment="1">
      <alignment horizontal="center" vertical="center" wrapText="1"/>
    </xf>
    <xf numFmtId="0" fontId="9" fillId="7" borderId="36" xfId="0" applyFont="1" applyFill="1" applyBorder="1" applyAlignment="1">
      <alignment vertical="center" wrapText="1"/>
    </xf>
    <xf numFmtId="0" fontId="3" fillId="0" borderId="36" xfId="0" applyFont="1" applyBorder="1" applyAlignment="1">
      <alignment horizontal="center" vertical="center" wrapText="1"/>
    </xf>
    <xf numFmtId="0" fontId="11" fillId="9" borderId="36" xfId="0" applyFont="1" applyFill="1" applyBorder="1" applyAlignment="1">
      <alignment horizontal="center" vertical="center" wrapText="1"/>
    </xf>
    <xf numFmtId="0" fontId="11" fillId="7" borderId="36" xfId="0" applyFont="1" applyFill="1" applyBorder="1" applyAlignment="1">
      <alignment horizontal="center" vertical="center" wrapText="1"/>
    </xf>
    <xf numFmtId="0" fontId="3" fillId="0" borderId="20" xfId="0" applyFont="1" applyBorder="1" applyAlignment="1">
      <alignment horizontal="justify" vertical="center" wrapText="1"/>
    </xf>
    <xf numFmtId="0" fontId="3" fillId="0" borderId="13" xfId="0" applyFont="1" applyBorder="1" applyAlignment="1">
      <alignment horizontal="justify" vertical="center" wrapText="1"/>
    </xf>
    <xf numFmtId="0" fontId="17" fillId="0" borderId="20" xfId="0" applyFont="1" applyBorder="1" applyAlignment="1">
      <alignment horizontal="left" vertical="center" wrapText="1"/>
    </xf>
    <xf numFmtId="0" fontId="17" fillId="0" borderId="20" xfId="0" applyFont="1" applyBorder="1" applyAlignment="1">
      <alignment horizontal="center" vertical="center" wrapText="1"/>
    </xf>
    <xf numFmtId="0" fontId="2" fillId="0" borderId="20" xfId="0" applyFont="1" applyBorder="1" applyAlignment="1">
      <alignment horizontal="center" vertical="center" wrapText="1"/>
    </xf>
    <xf numFmtId="9" fontId="3" fillId="0" borderId="20" xfId="2" applyFont="1" applyBorder="1" applyAlignment="1">
      <alignment horizontal="center" vertical="center" wrapText="1"/>
    </xf>
    <xf numFmtId="0" fontId="17" fillId="0" borderId="0" xfId="0" applyFont="1"/>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4" borderId="20" xfId="0" applyFont="1" applyFill="1" applyBorder="1" applyAlignment="1">
      <alignment vertical="center"/>
    </xf>
    <xf numFmtId="0" fontId="7" fillId="4" borderId="20" xfId="0" applyFont="1" applyFill="1" applyBorder="1" applyAlignment="1">
      <alignment horizontal="center" vertical="center"/>
    </xf>
    <xf numFmtId="0" fontId="7" fillId="3" borderId="20" xfId="0" applyFont="1" applyFill="1" applyBorder="1" applyAlignment="1">
      <alignment vertical="center"/>
    </xf>
    <xf numFmtId="0" fontId="7" fillId="3" borderId="20" xfId="0" applyFont="1" applyFill="1" applyBorder="1" applyAlignment="1">
      <alignment horizontal="center" vertical="center"/>
    </xf>
    <xf numFmtId="0" fontId="22" fillId="7" borderId="20" xfId="0" applyFont="1" applyFill="1" applyBorder="1" applyAlignment="1">
      <alignment horizontal="center" vertical="center" wrapText="1"/>
    </xf>
    <xf numFmtId="0" fontId="17" fillId="7" borderId="20" xfId="0" applyFont="1" applyFill="1" applyBorder="1" applyAlignment="1">
      <alignment horizontal="center" vertical="center" wrapText="1"/>
    </xf>
    <xf numFmtId="0" fontId="2" fillId="9" borderId="20" xfId="0" applyFont="1" applyFill="1" applyBorder="1" applyAlignment="1">
      <alignment horizontal="center" vertical="center" wrapText="1"/>
    </xf>
    <xf numFmtId="9" fontId="24" fillId="0" borderId="20" xfId="0" applyNumberFormat="1" applyFont="1" applyBorder="1" applyAlignment="1">
      <alignment horizontal="center" vertical="center" wrapText="1"/>
    </xf>
    <xf numFmtId="0" fontId="17" fillId="0" borderId="20" xfId="0" applyFont="1" applyBorder="1" applyAlignment="1">
      <alignment vertical="center" wrapText="1"/>
    </xf>
    <xf numFmtId="9" fontId="17" fillId="0" borderId="117" xfId="0" applyNumberFormat="1" applyFont="1" applyBorder="1" applyAlignment="1">
      <alignment horizontal="center" vertical="center"/>
    </xf>
    <xf numFmtId="9" fontId="17" fillId="0" borderId="20" xfId="0" applyNumberFormat="1" applyFont="1" applyBorder="1" applyAlignment="1">
      <alignment horizontal="center" vertical="center"/>
    </xf>
    <xf numFmtId="0" fontId="23" fillId="8" borderId="32" xfId="0" applyFont="1" applyFill="1" applyBorder="1" applyAlignment="1">
      <alignment horizontal="center" wrapText="1"/>
    </xf>
    <xf numFmtId="0" fontId="26" fillId="0" borderId="20" xfId="0" applyFont="1" applyBorder="1" applyAlignment="1">
      <alignment vertical="center" wrapText="1"/>
    </xf>
    <xf numFmtId="0" fontId="17" fillId="0" borderId="20" xfId="0" applyFont="1" applyBorder="1" applyAlignment="1">
      <alignment horizontal="left" vertical="center"/>
    </xf>
    <xf numFmtId="0" fontId="2" fillId="7" borderId="25" xfId="0" applyFont="1" applyFill="1" applyBorder="1" applyAlignment="1">
      <alignment horizontal="center" vertical="center" wrapText="1"/>
    </xf>
    <xf numFmtId="0" fontId="17" fillId="0" borderId="20" xfId="0" applyFont="1" applyBorder="1" applyAlignment="1">
      <alignment vertical="center"/>
    </xf>
    <xf numFmtId="0" fontId="23" fillId="0" borderId="20" xfId="0" applyFont="1" applyBorder="1" applyAlignment="1">
      <alignment horizontal="center" vertical="center" wrapText="1"/>
    </xf>
    <xf numFmtId="0" fontId="23" fillId="0" borderId="13" xfId="0" applyFont="1" applyBorder="1" applyAlignment="1">
      <alignment horizontal="center" vertical="center" wrapText="1"/>
    </xf>
    <xf numFmtId="0" fontId="26" fillId="0" borderId="20" xfId="0" applyFont="1" applyBorder="1" applyAlignment="1">
      <alignment horizontal="left" vertical="center" wrapText="1"/>
    </xf>
    <xf numFmtId="0" fontId="17" fillId="7" borderId="20" xfId="0" applyFont="1" applyFill="1" applyBorder="1" applyAlignment="1">
      <alignment horizontal="center" vertical="center"/>
    </xf>
    <xf numFmtId="0" fontId="28" fillId="9" borderId="20" xfId="0" applyFont="1" applyFill="1" applyBorder="1" applyAlignment="1">
      <alignment horizontal="center" vertical="center" wrapText="1"/>
    </xf>
    <xf numFmtId="9" fontId="17" fillId="0" borderId="118" xfId="0" applyNumberFormat="1" applyFont="1" applyBorder="1" applyAlignment="1">
      <alignment horizontal="center" vertical="center"/>
    </xf>
    <xf numFmtId="0" fontId="22" fillId="0" borderId="20" xfId="0" applyFont="1" applyBorder="1" applyAlignment="1">
      <alignment horizontal="center" vertical="center" wrapText="1"/>
    </xf>
    <xf numFmtId="9" fontId="17" fillId="0" borderId="119" xfId="0" applyNumberFormat="1" applyFont="1" applyBorder="1" applyAlignment="1">
      <alignment horizontal="center" vertical="center"/>
    </xf>
    <xf numFmtId="0" fontId="22" fillId="14" borderId="95" xfId="0" applyFont="1" applyFill="1" applyBorder="1" applyAlignment="1">
      <alignment horizontal="center" vertical="center" wrapText="1"/>
    </xf>
    <xf numFmtId="0" fontId="2" fillId="9" borderId="25" xfId="0" applyFont="1" applyFill="1" applyBorder="1" applyAlignment="1">
      <alignment horizontal="center" vertical="center" wrapText="1"/>
    </xf>
    <xf numFmtId="164" fontId="2" fillId="9" borderId="28" xfId="0" applyNumberFormat="1" applyFont="1" applyFill="1" applyBorder="1" applyAlignment="1">
      <alignment horizontal="center" vertical="center" wrapText="1"/>
    </xf>
    <xf numFmtId="0" fontId="2" fillId="9" borderId="31" xfId="0" applyFont="1" applyFill="1" applyBorder="1" applyAlignment="1">
      <alignment horizontal="center" vertical="center" wrapText="1"/>
    </xf>
    <xf numFmtId="0" fontId="2" fillId="0" borderId="17" xfId="0" applyFont="1" applyBorder="1" applyAlignment="1">
      <alignment horizontal="center" vertical="center" wrapText="1"/>
    </xf>
    <xf numFmtId="0" fontId="22" fillId="7" borderId="36" xfId="0" applyFont="1" applyFill="1" applyBorder="1" applyAlignment="1">
      <alignment horizontal="center" vertical="center" wrapText="1"/>
    </xf>
    <xf numFmtId="0" fontId="17" fillId="0" borderId="36" xfId="0" applyFont="1" applyBorder="1" applyAlignment="1">
      <alignment horizontal="center" vertical="center" wrapText="1"/>
    </xf>
    <xf numFmtId="0" fontId="17" fillId="0" borderId="0" xfId="0" applyFont="1" applyAlignment="1">
      <alignment vertical="center"/>
    </xf>
    <xf numFmtId="0" fontId="17" fillId="0" borderId="20" xfId="0" applyFont="1" applyBorder="1" applyAlignment="1">
      <alignment horizontal="center" vertical="center"/>
    </xf>
    <xf numFmtId="0" fontId="2" fillId="0" borderId="13" xfId="0" applyFont="1" applyBorder="1" applyAlignment="1">
      <alignment horizontal="center" vertical="center" wrapText="1"/>
    </xf>
    <xf numFmtId="164" fontId="2" fillId="0" borderId="20" xfId="0" applyNumberFormat="1" applyFont="1" applyBorder="1" applyAlignment="1">
      <alignment horizontal="center" vertical="center"/>
    </xf>
    <xf numFmtId="164" fontId="2" fillId="0" borderId="26" xfId="0" applyNumberFormat="1" applyFont="1" applyBorder="1" applyAlignment="1">
      <alignment horizontal="center" vertical="center"/>
    </xf>
    <xf numFmtId="0" fontId="17" fillId="0" borderId="20" xfId="0" applyFont="1" applyBorder="1"/>
    <xf numFmtId="0" fontId="17" fillId="0" borderId="11" xfId="0" applyFont="1" applyBorder="1"/>
    <xf numFmtId="9" fontId="17" fillId="0" borderId="20" xfId="0" applyNumberFormat="1" applyFont="1" applyBorder="1" applyAlignment="1">
      <alignment horizontal="center" vertical="center" wrapText="1"/>
    </xf>
    <xf numFmtId="9" fontId="17" fillId="0" borderId="20" xfId="2" applyFont="1" applyBorder="1" applyAlignment="1">
      <alignment horizontal="center" vertical="center" wrapText="1"/>
    </xf>
    <xf numFmtId="0" fontId="2" fillId="0" borderId="19" xfId="0" applyFont="1" applyBorder="1" applyAlignment="1">
      <alignment horizontal="center" vertical="center" wrapText="1"/>
    </xf>
    <xf numFmtId="164" fontId="2" fillId="0" borderId="21" xfId="0" applyNumberFormat="1" applyFont="1" applyBorder="1" applyAlignment="1">
      <alignment horizontal="center" vertical="center"/>
    </xf>
    <xf numFmtId="0" fontId="23" fillId="8" borderId="102" xfId="0" applyFont="1" applyFill="1" applyBorder="1" applyAlignment="1">
      <alignment horizontal="center" wrapText="1"/>
    </xf>
    <xf numFmtId="0" fontId="22" fillId="17" borderId="111" xfId="0" applyFont="1" applyFill="1" applyBorder="1" applyAlignment="1">
      <alignment horizontal="center" vertical="center" wrapText="1"/>
    </xf>
    <xf numFmtId="0" fontId="22" fillId="0" borderId="36" xfId="0" applyFont="1" applyBorder="1" applyAlignment="1">
      <alignment horizontal="left" vertical="center" wrapText="1"/>
    </xf>
    <xf numFmtId="0" fontId="17" fillId="0" borderId="36" xfId="0" applyFont="1" applyBorder="1" applyAlignment="1">
      <alignment horizontal="center" vertical="center"/>
    </xf>
    <xf numFmtId="0" fontId="2" fillId="9" borderId="36" xfId="0" applyFont="1" applyFill="1" applyBorder="1" applyAlignment="1">
      <alignment horizontal="center" vertical="center" wrapText="1"/>
    </xf>
    <xf numFmtId="0" fontId="2" fillId="0" borderId="97" xfId="0" applyFont="1" applyBorder="1" applyAlignment="1">
      <alignment horizontal="center" vertical="center" wrapText="1"/>
    </xf>
    <xf numFmtId="0" fontId="2" fillId="0" borderId="36" xfId="0" applyFont="1" applyBorder="1" applyAlignment="1">
      <alignment horizontal="center" vertical="center" wrapText="1"/>
    </xf>
    <xf numFmtId="164" fontId="2" fillId="0" borderId="36" xfId="0" applyNumberFormat="1" applyFont="1" applyBorder="1" applyAlignment="1">
      <alignment horizontal="center" vertical="center"/>
    </xf>
    <xf numFmtId="164" fontId="2" fillId="0" borderId="112" xfId="0" applyNumberFormat="1" applyFont="1" applyBorder="1" applyAlignment="1">
      <alignment horizontal="center" vertical="center"/>
    </xf>
    <xf numFmtId="0" fontId="17" fillId="0" borderId="20" xfId="0" applyFont="1" applyBorder="1" applyAlignment="1">
      <alignment horizontal="justify" vertical="center" wrapText="1"/>
    </xf>
    <xf numFmtId="0" fontId="2" fillId="0" borderId="20" xfId="0" applyFont="1" applyBorder="1" applyAlignment="1">
      <alignment vertical="center"/>
    </xf>
    <xf numFmtId="9" fontId="17" fillId="0" borderId="19" xfId="0" applyNumberFormat="1" applyFont="1" applyBorder="1" applyAlignment="1">
      <alignment horizontal="center" vertical="center" wrapText="1"/>
    </xf>
    <xf numFmtId="0" fontId="31" fillId="0" borderId="0" xfId="0" applyFont="1"/>
    <xf numFmtId="0" fontId="31" fillId="0" borderId="0" xfId="0" applyFont="1" applyAlignment="1">
      <alignment horizontal="center" vertical="center" wrapText="1"/>
    </xf>
    <xf numFmtId="0" fontId="31" fillId="0" borderId="0" xfId="0" applyFont="1" applyAlignment="1">
      <alignment vertical="center"/>
    </xf>
    <xf numFmtId="0" fontId="30" fillId="3" borderId="20" xfId="0" applyFont="1" applyFill="1" applyBorder="1" applyAlignment="1">
      <alignment horizontal="center" vertical="center" wrapText="1"/>
    </xf>
    <xf numFmtId="0" fontId="30" fillId="4" borderId="85" xfId="0" applyFont="1" applyFill="1" applyBorder="1" applyAlignment="1">
      <alignment vertical="center"/>
    </xf>
    <xf numFmtId="0" fontId="30" fillId="4" borderId="23" xfId="0" applyFont="1" applyFill="1" applyBorder="1" applyAlignment="1">
      <alignment horizontal="center" vertical="center"/>
    </xf>
    <xf numFmtId="0" fontId="30" fillId="4" borderId="23" xfId="0" applyFont="1" applyFill="1" applyBorder="1" applyAlignment="1">
      <alignment vertical="center"/>
    </xf>
    <xf numFmtId="0" fontId="30" fillId="3" borderId="23" xfId="0" applyFont="1" applyFill="1" applyBorder="1" applyAlignment="1">
      <alignment vertical="center"/>
    </xf>
    <xf numFmtId="0" fontId="30" fillId="3" borderId="23" xfId="0" applyFont="1" applyFill="1" applyBorder="1" applyAlignment="1">
      <alignment horizontal="center" vertical="center"/>
    </xf>
    <xf numFmtId="0" fontId="30" fillId="3" borderId="86" xfId="0" applyFont="1" applyFill="1" applyBorder="1" applyAlignment="1">
      <alignment horizontal="center" vertical="center"/>
    </xf>
    <xf numFmtId="17" fontId="33" fillId="6" borderId="20" xfId="0" applyNumberFormat="1" applyFont="1" applyFill="1" applyBorder="1" applyAlignment="1">
      <alignment horizontal="center" vertical="center" wrapText="1"/>
    </xf>
    <xf numFmtId="0" fontId="33" fillId="6" borderId="20" xfId="0" applyFont="1" applyFill="1" applyBorder="1" applyAlignment="1">
      <alignment horizontal="center" vertical="center" wrapText="1"/>
    </xf>
    <xf numFmtId="0" fontId="30" fillId="18" borderId="20" xfId="0" applyFont="1" applyFill="1" applyBorder="1" applyAlignment="1">
      <alignment horizontal="center" vertical="center" wrapText="1"/>
    </xf>
    <xf numFmtId="0" fontId="30" fillId="0" borderId="11" xfId="0" applyFont="1" applyBorder="1" applyAlignment="1">
      <alignment horizontal="center" vertical="center" wrapText="1"/>
    </xf>
    <xf numFmtId="0" fontId="31" fillId="0" borderId="20" xfId="0" applyFont="1" applyBorder="1" applyAlignment="1">
      <alignment horizontal="center" vertical="center" wrapText="1"/>
    </xf>
    <xf numFmtId="0" fontId="31" fillId="9" borderId="20" xfId="0" applyFont="1" applyFill="1" applyBorder="1" applyAlignment="1">
      <alignment horizontal="center" vertical="center" wrapText="1"/>
    </xf>
    <xf numFmtId="164" fontId="31" fillId="0" borderId="20" xfId="0" applyNumberFormat="1" applyFont="1" applyBorder="1" applyAlignment="1">
      <alignment horizontal="center" vertical="center" wrapText="1"/>
    </xf>
    <xf numFmtId="0" fontId="31" fillId="0" borderId="13" xfId="0" applyFont="1" applyBorder="1" applyAlignment="1">
      <alignment wrapText="1"/>
    </xf>
    <xf numFmtId="0" fontId="31" fillId="0" borderId="20" xfId="0" applyFont="1" applyBorder="1" applyAlignment="1">
      <alignment wrapText="1"/>
    </xf>
    <xf numFmtId="0" fontId="34" fillId="8" borderId="20" xfId="0" applyFont="1" applyFill="1" applyBorder="1" applyAlignment="1">
      <alignment horizontal="center" wrapText="1"/>
    </xf>
    <xf numFmtId="0" fontId="31" fillId="0" borderId="11" xfId="0" applyFont="1" applyBorder="1" applyAlignment="1">
      <alignment wrapText="1"/>
    </xf>
    <xf numFmtId="9" fontId="31" fillId="0" borderId="20" xfId="0" applyNumberFormat="1" applyFont="1" applyBorder="1" applyAlignment="1">
      <alignment horizontal="center" vertical="center"/>
    </xf>
    <xf numFmtId="0" fontId="31" fillId="0" borderId="20" xfId="0" applyFont="1" applyBorder="1" applyAlignment="1">
      <alignment horizontal="left" vertical="center" wrapText="1"/>
    </xf>
    <xf numFmtId="9" fontId="31" fillId="0" borderId="20" xfId="2" applyFont="1" applyBorder="1" applyAlignment="1">
      <alignment horizontal="center" vertical="center" wrapText="1"/>
    </xf>
    <xf numFmtId="9" fontId="31" fillId="0" borderId="20" xfId="0" applyNumberFormat="1" applyFont="1" applyBorder="1" applyAlignment="1">
      <alignment horizontal="center" vertical="center" wrapText="1"/>
    </xf>
    <xf numFmtId="9" fontId="31" fillId="0" borderId="19" xfId="0" applyNumberFormat="1" applyFont="1" applyBorder="1" applyAlignment="1">
      <alignment horizontal="center" vertical="center"/>
    </xf>
    <xf numFmtId="0" fontId="31" fillId="0" borderId="117" xfId="0" applyFont="1" applyBorder="1" applyAlignment="1">
      <alignment vertical="center" wrapText="1"/>
    </xf>
    <xf numFmtId="0" fontId="30" fillId="0" borderId="20" xfId="0" applyFont="1" applyBorder="1" applyAlignment="1">
      <alignment horizontal="center" vertical="center" wrapText="1"/>
    </xf>
    <xf numFmtId="0" fontId="31" fillId="0" borderId="19" xfId="0" applyFont="1" applyBorder="1" applyAlignment="1">
      <alignment horizontal="center" vertical="center" wrapText="1"/>
    </xf>
    <xf numFmtId="164" fontId="31" fillId="0" borderId="19" xfId="0" applyNumberFormat="1" applyFont="1" applyBorder="1" applyAlignment="1">
      <alignment horizontal="center" vertical="center" wrapText="1"/>
    </xf>
    <xf numFmtId="0" fontId="31" fillId="0" borderId="19" xfId="0" applyFont="1" applyBorder="1" applyAlignment="1">
      <alignment horizontal="left" vertical="center" wrapText="1"/>
    </xf>
    <xf numFmtId="9" fontId="31" fillId="0" borderId="31" xfId="2" applyFont="1" applyBorder="1" applyAlignment="1">
      <alignment horizontal="center" vertical="center" wrapText="1"/>
    </xf>
    <xf numFmtId="0" fontId="31" fillId="0" borderId="31" xfId="0" applyFont="1" applyBorder="1" applyAlignment="1">
      <alignment vertical="center" wrapText="1"/>
    </xf>
    <xf numFmtId="0" fontId="31" fillId="0" borderId="19" xfId="0" applyFont="1" applyBorder="1" applyAlignment="1">
      <alignment horizontal="center" vertical="center"/>
    </xf>
    <xf numFmtId="0" fontId="31" fillId="0" borderId="20" xfId="0" applyFont="1" applyBorder="1" applyAlignment="1">
      <alignment horizontal="center" vertical="center"/>
    </xf>
    <xf numFmtId="164" fontId="31" fillId="0" borderId="20" xfId="0" applyNumberFormat="1" applyFont="1" applyBorder="1" applyAlignment="1">
      <alignment horizontal="center" vertical="center"/>
    </xf>
    <xf numFmtId="0" fontId="31" fillId="0" borderId="13" xfId="0" applyFont="1" applyBorder="1" applyAlignment="1">
      <alignment vertical="center"/>
    </xf>
    <xf numFmtId="0" fontId="31" fillId="0" borderId="20" xfId="0" applyFont="1" applyBorder="1" applyAlignment="1">
      <alignment vertical="center"/>
    </xf>
    <xf numFmtId="0" fontId="34" fillId="8" borderId="22" xfId="0" applyFont="1" applyFill="1" applyBorder="1" applyAlignment="1">
      <alignment horizontal="center" wrapText="1"/>
    </xf>
    <xf numFmtId="0" fontId="34" fillId="0" borderId="13" xfId="0" applyFont="1" applyBorder="1" applyAlignment="1">
      <alignment horizontal="center" vertical="center" wrapText="1"/>
    </xf>
    <xf numFmtId="0" fontId="34" fillId="0" borderId="20" xfId="0" applyFont="1" applyBorder="1" applyAlignment="1">
      <alignment horizontal="center" vertical="center" wrapText="1"/>
    </xf>
    <xf numFmtId="0" fontId="34" fillId="8" borderId="20" xfId="0" applyFont="1" applyFill="1" applyBorder="1" applyAlignment="1">
      <alignment horizontal="center" vertical="center" wrapText="1"/>
    </xf>
    <xf numFmtId="0" fontId="34" fillId="0" borderId="11" xfId="0" applyFont="1" applyBorder="1" applyAlignment="1">
      <alignment horizontal="center" vertical="center" wrapText="1"/>
    </xf>
    <xf numFmtId="0" fontId="33" fillId="0" borderId="20" xfId="0" applyFont="1" applyBorder="1" applyAlignment="1">
      <alignment horizontal="center" vertical="center" wrapText="1"/>
    </xf>
    <xf numFmtId="0" fontId="31" fillId="9" borderId="31" xfId="0" applyFont="1" applyFill="1" applyBorder="1" applyAlignment="1">
      <alignment horizontal="center" vertical="center" wrapText="1"/>
    </xf>
    <xf numFmtId="164" fontId="34" fillId="0" borderId="19" xfId="0" applyNumberFormat="1" applyFont="1" applyBorder="1" applyAlignment="1">
      <alignment horizontal="center" vertical="center"/>
    </xf>
    <xf numFmtId="9" fontId="31" fillId="0" borderId="19" xfId="0" applyNumberFormat="1" applyFont="1" applyBorder="1" applyAlignment="1">
      <alignment horizontal="center" vertical="center" wrapText="1"/>
    </xf>
    <xf numFmtId="164" fontId="34" fillId="0" borderId="20" xfId="0" applyNumberFormat="1" applyFont="1" applyBorder="1" applyAlignment="1">
      <alignment horizontal="center" vertical="center"/>
    </xf>
    <xf numFmtId="0" fontId="31" fillId="7" borderId="31" xfId="0" applyFont="1" applyFill="1" applyBorder="1" applyAlignment="1">
      <alignment horizontal="center" vertical="center" wrapText="1"/>
    </xf>
    <xf numFmtId="0" fontId="34" fillId="9" borderId="31" xfId="0" applyFont="1" applyFill="1" applyBorder="1" applyAlignment="1">
      <alignment horizontal="center" vertical="center" wrapText="1"/>
    </xf>
    <xf numFmtId="165" fontId="34" fillId="0" borderId="19" xfId="0" applyNumberFormat="1" applyFont="1" applyBorder="1" applyAlignment="1">
      <alignment horizontal="center" vertical="center" wrapText="1"/>
    </xf>
    <xf numFmtId="164" fontId="34" fillId="0" borderId="19" xfId="0" applyNumberFormat="1" applyFont="1" applyBorder="1" applyAlignment="1">
      <alignment horizontal="center" vertical="center" wrapText="1"/>
    </xf>
    <xf numFmtId="0" fontId="31" fillId="0" borderId="19" xfId="0" applyFont="1" applyBorder="1" applyAlignment="1">
      <alignment vertical="center" wrapText="1"/>
    </xf>
    <xf numFmtId="9" fontId="31" fillId="0" borderId="20" xfId="2" applyFont="1" applyBorder="1" applyAlignment="1">
      <alignment horizontal="center" vertical="center"/>
    </xf>
    <xf numFmtId="0" fontId="31" fillId="0" borderId="31" xfId="0" applyFont="1" applyBorder="1" applyAlignment="1">
      <alignment horizontal="left" vertical="center" wrapText="1"/>
    </xf>
    <xf numFmtId="0" fontId="31" fillId="7" borderId="20" xfId="0" applyFont="1" applyFill="1" applyBorder="1" applyAlignment="1">
      <alignment horizontal="center" vertical="center" wrapText="1"/>
    </xf>
    <xf numFmtId="165" fontId="34" fillId="0" borderId="20" xfId="0" applyNumberFormat="1" applyFont="1" applyBorder="1" applyAlignment="1">
      <alignment horizontal="center" vertical="center" wrapText="1"/>
    </xf>
    <xf numFmtId="164" fontId="34" fillId="0" borderId="20" xfId="0" applyNumberFormat="1" applyFont="1" applyBorder="1" applyAlignment="1">
      <alignment horizontal="center" vertical="center" wrapText="1"/>
    </xf>
    <xf numFmtId="0" fontId="31" fillId="0" borderId="20" xfId="0" applyFont="1" applyBorder="1" applyAlignment="1">
      <alignment vertical="center" wrapText="1"/>
    </xf>
    <xf numFmtId="0" fontId="31" fillId="0" borderId="20" xfId="0" applyFont="1" applyBorder="1"/>
    <xf numFmtId="0" fontId="31" fillId="0" borderId="117" xfId="0" applyFont="1" applyBorder="1" applyAlignment="1">
      <alignment horizontal="justify" vertical="center" wrapText="1"/>
    </xf>
    <xf numFmtId="0" fontId="7" fillId="5" borderId="20" xfId="0" applyFont="1" applyFill="1" applyBorder="1" applyAlignment="1">
      <alignment vertical="center"/>
    </xf>
    <xf numFmtId="0" fontId="7" fillId="5" borderId="20" xfId="0" applyFont="1" applyFill="1" applyBorder="1" applyAlignment="1">
      <alignment horizontal="center" vertical="center"/>
    </xf>
    <xf numFmtId="0" fontId="7" fillId="3" borderId="22" xfId="0" applyFont="1" applyFill="1" applyBorder="1" applyAlignment="1">
      <alignment horizontal="center" vertical="center"/>
    </xf>
    <xf numFmtId="164" fontId="2" fillId="0" borderId="13" xfId="0" applyNumberFormat="1" applyFont="1" applyBorder="1" applyAlignment="1">
      <alignment horizontal="center" vertical="center" wrapText="1"/>
    </xf>
    <xf numFmtId="164" fontId="2" fillId="0" borderId="26" xfId="0" applyNumberFormat="1" applyFont="1" applyBorder="1" applyAlignment="1">
      <alignment horizontal="center" vertical="center" wrapText="1"/>
    </xf>
    <xf numFmtId="0" fontId="23" fillId="8" borderId="25" xfId="0" applyFont="1" applyFill="1" applyBorder="1" applyAlignment="1">
      <alignment horizontal="center" vertical="center" wrapText="1"/>
    </xf>
    <xf numFmtId="0" fontId="23" fillId="0" borderId="12" xfId="0" applyFont="1" applyBorder="1" applyAlignment="1">
      <alignment horizontal="center" vertical="center" wrapText="1"/>
    </xf>
    <xf numFmtId="9" fontId="24" fillId="0" borderId="20" xfId="0" applyNumberFormat="1" applyFont="1" applyBorder="1" applyAlignment="1">
      <alignment horizontal="center" vertical="center"/>
    </xf>
    <xf numFmtId="164" fontId="2" fillId="9" borderId="25" xfId="0" applyNumberFormat="1" applyFont="1" applyFill="1" applyBorder="1" applyAlignment="1">
      <alignment horizontal="center" vertical="center" wrapText="1"/>
    </xf>
    <xf numFmtId="0" fontId="2" fillId="8" borderId="20" xfId="0" applyFont="1" applyFill="1" applyBorder="1" applyAlignment="1">
      <alignment vertical="center"/>
    </xf>
    <xf numFmtId="0" fontId="2" fillId="0" borderId="11" xfId="0" applyFont="1" applyBorder="1" applyAlignment="1">
      <alignment vertical="center"/>
    </xf>
    <xf numFmtId="0" fontId="2" fillId="9" borderId="32" xfId="0" applyFont="1" applyFill="1" applyBorder="1" applyAlignment="1">
      <alignment horizontal="center" vertical="center" wrapText="1"/>
    </xf>
    <xf numFmtId="164" fontId="2" fillId="0" borderId="17" xfId="0" applyNumberFormat="1" applyFont="1" applyBorder="1" applyAlignment="1">
      <alignment horizontal="center" vertical="center"/>
    </xf>
    <xf numFmtId="164" fontId="2" fillId="0" borderId="33" xfId="0" applyNumberFormat="1" applyFont="1" applyBorder="1" applyAlignment="1">
      <alignment horizontal="center" vertical="center"/>
    </xf>
    <xf numFmtId="0" fontId="22" fillId="2" borderId="34" xfId="0" applyFont="1" applyFill="1" applyBorder="1" applyAlignment="1">
      <alignment horizontal="center" vertical="center" wrapText="1"/>
    </xf>
    <xf numFmtId="0" fontId="2" fillId="8" borderId="22" xfId="0" applyFont="1" applyFill="1" applyBorder="1" applyAlignment="1">
      <alignment vertical="center"/>
    </xf>
    <xf numFmtId="0" fontId="20" fillId="0" borderId="20" xfId="0" applyFont="1" applyBorder="1" applyAlignment="1">
      <alignment horizontal="justify" vertical="center" wrapText="1"/>
    </xf>
    <xf numFmtId="0" fontId="20" fillId="0" borderId="20" xfId="0" applyFont="1" applyBorder="1" applyAlignment="1">
      <alignment horizontal="center" vertical="center"/>
    </xf>
    <xf numFmtId="0" fontId="29" fillId="7" borderId="20" xfId="0" applyFont="1" applyFill="1" applyBorder="1" applyAlignment="1">
      <alignment horizontal="center" vertical="center" wrapText="1"/>
    </xf>
    <xf numFmtId="0" fontId="17" fillId="7" borderId="25" xfId="0" applyFont="1" applyFill="1" applyBorder="1" applyAlignment="1">
      <alignment horizontal="center" vertical="center" wrapText="1"/>
    </xf>
    <xf numFmtId="165" fontId="2" fillId="0" borderId="20" xfId="0" applyNumberFormat="1" applyFont="1" applyBorder="1" applyAlignment="1">
      <alignment vertical="center"/>
    </xf>
    <xf numFmtId="165" fontId="2" fillId="0" borderId="21" xfId="0" applyNumberFormat="1" applyFont="1" applyBorder="1" applyAlignment="1">
      <alignment vertical="center"/>
    </xf>
    <xf numFmtId="0" fontId="36" fillId="8" borderId="20" xfId="0" applyFont="1" applyFill="1" applyBorder="1" applyAlignment="1">
      <alignment vertical="center"/>
    </xf>
    <xf numFmtId="0" fontId="36" fillId="0" borderId="20" xfId="0" applyFont="1" applyBorder="1" applyAlignment="1">
      <alignment vertical="center"/>
    </xf>
    <xf numFmtId="164" fontId="2" fillId="0" borderId="21" xfId="0" applyNumberFormat="1" applyFont="1" applyBorder="1" applyAlignment="1">
      <alignment vertical="center"/>
    </xf>
    <xf numFmtId="0" fontId="29" fillId="7" borderId="36" xfId="0" applyFont="1" applyFill="1" applyBorder="1" applyAlignment="1">
      <alignment horizontal="center" vertical="center" wrapText="1"/>
    </xf>
    <xf numFmtId="0" fontId="2" fillId="0" borderId="37"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36" xfId="0" applyFont="1" applyBorder="1" applyAlignment="1">
      <alignment horizontal="center" vertical="center" wrapText="1"/>
    </xf>
    <xf numFmtId="0" fontId="2" fillId="0" borderId="39" xfId="0" applyFont="1" applyBorder="1" applyAlignment="1">
      <alignment horizontal="center" vertical="center" wrapText="1"/>
    </xf>
    <xf numFmtId="165" fontId="2" fillId="0" borderId="36" xfId="0" applyNumberFormat="1" applyFont="1" applyBorder="1" applyAlignment="1">
      <alignment vertical="center"/>
    </xf>
    <xf numFmtId="165" fontId="2" fillId="0" borderId="40" xfId="0" applyNumberFormat="1" applyFont="1" applyBorder="1" applyAlignment="1">
      <alignment vertical="center"/>
    </xf>
    <xf numFmtId="0" fontId="17" fillId="0" borderId="72" xfId="0" applyFont="1" applyBorder="1"/>
    <xf numFmtId="0" fontId="17" fillId="0" borderId="16" xfId="0" applyFont="1" applyBorder="1"/>
    <xf numFmtId="0" fontId="17" fillId="0" borderId="17" xfId="0" applyFont="1" applyBorder="1"/>
    <xf numFmtId="0" fontId="17" fillId="0" borderId="18" xfId="0" applyFont="1" applyBorder="1"/>
    <xf numFmtId="0" fontId="17" fillId="0" borderId="80" xfId="0" applyFont="1" applyBorder="1"/>
    <xf numFmtId="0" fontId="17" fillId="0" borderId="29" xfId="0" applyFont="1" applyBorder="1"/>
    <xf numFmtId="0" fontId="22" fillId="11" borderId="82" xfId="0" applyFont="1" applyFill="1" applyBorder="1" applyAlignment="1">
      <alignment horizontal="center" vertical="center" wrapText="1"/>
    </xf>
    <xf numFmtId="0" fontId="26" fillId="0" borderId="20" xfId="1" applyFont="1" applyBorder="1" applyAlignment="1">
      <alignment horizontal="left" vertical="center" wrapText="1"/>
    </xf>
    <xf numFmtId="0" fontId="22" fillId="11" borderId="83" xfId="0" applyFont="1" applyFill="1" applyBorder="1" applyAlignment="1">
      <alignment horizontal="center" vertical="center" wrapText="1"/>
    </xf>
    <xf numFmtId="0" fontId="26" fillId="0" borderId="20" xfId="1" applyFont="1" applyBorder="1" applyAlignment="1">
      <alignment vertical="center" wrapText="1"/>
    </xf>
    <xf numFmtId="9" fontId="17" fillId="7" borderId="23" xfId="0" applyNumberFormat="1" applyFont="1" applyFill="1" applyBorder="1" applyAlignment="1">
      <alignment horizontal="center" vertical="center" wrapText="1"/>
    </xf>
    <xf numFmtId="9" fontId="17" fillId="0" borderId="13" xfId="0" applyNumberFormat="1" applyFont="1" applyBorder="1" applyAlignment="1">
      <alignment horizontal="center" vertical="center" wrapText="1"/>
    </xf>
    <xf numFmtId="0" fontId="22" fillId="11" borderId="91" xfId="0" applyFont="1" applyFill="1" applyBorder="1" applyAlignment="1">
      <alignment horizontal="center" vertical="center" wrapText="1"/>
    </xf>
    <xf numFmtId="9" fontId="28" fillId="0" borderId="20" xfId="0" applyNumberFormat="1" applyFont="1" applyBorder="1" applyAlignment="1">
      <alignment horizontal="center" vertical="center" wrapText="1"/>
    </xf>
    <xf numFmtId="9" fontId="17" fillId="0" borderId="11" xfId="0" applyNumberFormat="1" applyFont="1" applyBorder="1" applyAlignment="1">
      <alignment horizontal="left" vertical="center" wrapText="1"/>
    </xf>
    <xf numFmtId="0" fontId="22" fillId="11" borderId="34" xfId="0" applyFont="1" applyFill="1" applyBorder="1" applyAlignment="1">
      <alignment horizontal="center" vertical="center" wrapText="1"/>
    </xf>
    <xf numFmtId="0" fontId="22" fillId="11" borderId="92" xfId="0" applyFont="1" applyFill="1" applyBorder="1" applyAlignment="1">
      <alignment horizontal="center" vertical="center" wrapText="1"/>
    </xf>
    <xf numFmtId="0" fontId="37" fillId="0" borderId="20" xfId="0" applyFont="1" applyBorder="1" applyAlignment="1">
      <alignment vertical="center" wrapText="1"/>
    </xf>
    <xf numFmtId="0" fontId="17" fillId="0" borderId="0" xfId="0" applyFont="1" applyAlignment="1">
      <alignment horizontal="center" vertical="center"/>
    </xf>
    <xf numFmtId="0" fontId="17" fillId="8" borderId="46" xfId="0" applyFont="1" applyFill="1" applyBorder="1"/>
    <xf numFmtId="0" fontId="22" fillId="11" borderId="94" xfId="0" applyFont="1" applyFill="1" applyBorder="1" applyAlignment="1">
      <alignment horizontal="center" vertical="center" wrapText="1"/>
    </xf>
    <xf numFmtId="0" fontId="22" fillId="11" borderId="95" xfId="0" applyFont="1" applyFill="1" applyBorder="1" applyAlignment="1">
      <alignment horizontal="center" vertical="center" wrapText="1"/>
    </xf>
    <xf numFmtId="0" fontId="17" fillId="0" borderId="95" xfId="0" applyFont="1" applyBorder="1" applyAlignment="1">
      <alignment horizontal="center" vertical="center"/>
    </xf>
    <xf numFmtId="0" fontId="22" fillId="11" borderId="96" xfId="0" applyFont="1" applyFill="1" applyBorder="1" applyAlignment="1">
      <alignment horizontal="center" vertical="center" wrapText="1"/>
    </xf>
    <xf numFmtId="0" fontId="17" fillId="0" borderId="0" xfId="0" applyFont="1" applyAlignment="1">
      <alignment vertical="center" wrapText="1"/>
    </xf>
    <xf numFmtId="0" fontId="22" fillId="0" borderId="64" xfId="0" applyFont="1" applyBorder="1" applyAlignment="1">
      <alignment horizontal="center" vertical="center" wrapText="1"/>
    </xf>
    <xf numFmtId="0" fontId="28" fillId="9" borderId="63" xfId="0" applyFont="1" applyFill="1" applyBorder="1" applyAlignment="1">
      <alignment horizontal="left" vertical="center" wrapText="1"/>
    </xf>
    <xf numFmtId="0" fontId="28" fillId="9" borderId="63" xfId="0" applyFont="1" applyFill="1" applyBorder="1" applyAlignment="1">
      <alignment horizontal="center" vertical="center" wrapText="1"/>
    </xf>
    <xf numFmtId="165" fontId="28" fillId="9" borderId="63" xfId="0" applyNumberFormat="1" applyFont="1" applyFill="1" applyBorder="1" applyAlignment="1">
      <alignment horizontal="center" vertical="center" wrapText="1"/>
    </xf>
    <xf numFmtId="9" fontId="17" fillId="0" borderId="13" xfId="0" applyNumberFormat="1" applyFont="1" applyBorder="1" applyAlignment="1">
      <alignment horizontal="center" vertical="center"/>
    </xf>
    <xf numFmtId="0" fontId="22" fillId="0" borderId="13" xfId="0" applyFont="1" applyBorder="1" applyAlignment="1">
      <alignment horizontal="left" vertical="center" wrapText="1"/>
    </xf>
    <xf numFmtId="0" fontId="28" fillId="9" borderId="46" xfId="0" applyFont="1" applyFill="1" applyBorder="1" applyAlignment="1">
      <alignment horizontal="left" vertical="top" wrapText="1"/>
    </xf>
    <xf numFmtId="0" fontId="29" fillId="9" borderId="63" xfId="0" applyFont="1" applyFill="1" applyBorder="1" applyAlignment="1">
      <alignment horizontal="center" vertical="center" wrapText="1"/>
    </xf>
    <xf numFmtId="17" fontId="29" fillId="6" borderId="23" xfId="0" applyNumberFormat="1" applyFont="1" applyFill="1" applyBorder="1" applyAlignment="1">
      <alignment horizontal="center" vertical="center" wrapText="1"/>
    </xf>
    <xf numFmtId="0" fontId="29" fillId="6" borderId="23" xfId="0" applyFont="1" applyFill="1" applyBorder="1" applyAlignment="1">
      <alignment horizontal="center" vertical="center" wrapText="1"/>
    </xf>
    <xf numFmtId="0" fontId="17" fillId="9" borderId="63" xfId="0" applyFont="1" applyFill="1" applyBorder="1" applyAlignment="1">
      <alignment vertical="center" wrapText="1"/>
    </xf>
    <xf numFmtId="0" fontId="28" fillId="9" borderId="65" xfId="0" applyFont="1" applyFill="1" applyBorder="1" applyAlignment="1">
      <alignment horizontal="justify" vertical="center" wrapText="1"/>
    </xf>
    <xf numFmtId="0" fontId="22" fillId="3" borderId="71" xfId="0" applyFont="1" applyFill="1" applyBorder="1" applyAlignment="1">
      <alignment horizontal="center" vertical="center" wrapText="1"/>
    </xf>
    <xf numFmtId="0" fontId="22" fillId="3" borderId="73" xfId="0" applyFont="1" applyFill="1" applyBorder="1" applyAlignment="1">
      <alignment horizontal="center" vertical="center" wrapText="1"/>
    </xf>
    <xf numFmtId="0" fontId="22" fillId="3" borderId="74" xfId="0" applyFont="1" applyFill="1" applyBorder="1" applyAlignment="1">
      <alignment horizontal="center" vertical="center" wrapText="1"/>
    </xf>
    <xf numFmtId="0" fontId="22" fillId="3" borderId="75"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22" fillId="3" borderId="81" xfId="0" applyFont="1" applyFill="1" applyBorder="1" applyAlignment="1">
      <alignment horizontal="center" vertical="center" wrapText="1"/>
    </xf>
    <xf numFmtId="0" fontId="22" fillId="4" borderId="20" xfId="0" applyFont="1" applyFill="1" applyBorder="1" applyAlignment="1">
      <alignment vertical="center"/>
    </xf>
    <xf numFmtId="0" fontId="22" fillId="4" borderId="20" xfId="0" applyFont="1" applyFill="1" applyBorder="1" applyAlignment="1">
      <alignment horizontal="center" vertical="center"/>
    </xf>
    <xf numFmtId="0" fontId="22" fillId="5" borderId="20" xfId="0" applyFont="1" applyFill="1" applyBorder="1" applyAlignment="1">
      <alignment vertical="center"/>
    </xf>
    <xf numFmtId="0" fontId="22" fillId="5" borderId="20" xfId="0" applyFont="1" applyFill="1" applyBorder="1" applyAlignment="1">
      <alignment horizontal="center" vertical="center"/>
    </xf>
    <xf numFmtId="0" fontId="22" fillId="3" borderId="20" xfId="0" applyFont="1" applyFill="1" applyBorder="1" applyAlignment="1">
      <alignment vertical="center"/>
    </xf>
    <xf numFmtId="0" fontId="22" fillId="3" borderId="20" xfId="0" applyFont="1" applyFill="1" applyBorder="1" applyAlignment="1">
      <alignment horizontal="center" vertical="center"/>
    </xf>
    <xf numFmtId="0" fontId="22" fillId="7" borderId="25" xfId="0" applyFont="1" applyFill="1" applyBorder="1" applyAlignment="1">
      <alignment vertical="center" wrapText="1"/>
    </xf>
    <xf numFmtId="0" fontId="17" fillId="7" borderId="22" xfId="0" applyFont="1" applyFill="1" applyBorder="1" applyAlignment="1">
      <alignment horizontal="center" vertical="center" wrapText="1"/>
    </xf>
    <xf numFmtId="0" fontId="17" fillId="9" borderId="20" xfId="0" applyFont="1" applyFill="1" applyBorder="1" applyAlignment="1">
      <alignment horizontal="center" vertical="center" wrapText="1"/>
    </xf>
    <xf numFmtId="165" fontId="17" fillId="0" borderId="20" xfId="0" applyNumberFormat="1" applyFont="1" applyBorder="1" applyAlignment="1">
      <alignment horizontal="center" vertical="center" wrapText="1"/>
    </xf>
    <xf numFmtId="164" fontId="17" fillId="0" borderId="21" xfId="0" applyNumberFormat="1" applyFont="1" applyBorder="1" applyAlignment="1">
      <alignment horizontal="center" vertical="center" wrapText="1"/>
    </xf>
    <xf numFmtId="0" fontId="28" fillId="0" borderId="13" xfId="0" applyFont="1" applyBorder="1" applyAlignment="1">
      <alignment horizontal="center" wrapText="1"/>
    </xf>
    <xf numFmtId="0" fontId="28" fillId="8" borderId="25" xfId="0" applyFont="1" applyFill="1" applyBorder="1" applyAlignment="1">
      <alignment horizontal="center" wrapText="1"/>
    </xf>
    <xf numFmtId="0" fontId="28" fillId="0" borderId="12" xfId="0" applyFont="1" applyBorder="1" applyAlignment="1">
      <alignment horizontal="center" wrapText="1"/>
    </xf>
    <xf numFmtId="165" fontId="17" fillId="9" borderId="20" xfId="0" applyNumberFormat="1" applyFont="1" applyFill="1" applyBorder="1" applyAlignment="1">
      <alignment horizontal="center" vertical="center" wrapText="1"/>
    </xf>
    <xf numFmtId="164" fontId="17" fillId="9" borderId="21" xfId="0" applyNumberFormat="1" applyFont="1" applyFill="1" applyBorder="1" applyAlignment="1">
      <alignment horizontal="center" vertical="center" wrapText="1"/>
    </xf>
    <xf numFmtId="0" fontId="28" fillId="0" borderId="17" xfId="0" applyFont="1" applyBorder="1" applyAlignment="1">
      <alignment horizontal="center" wrapText="1"/>
    </xf>
    <xf numFmtId="0" fontId="28" fillId="9" borderId="32" xfId="0" applyFont="1" applyFill="1" applyBorder="1" applyAlignment="1">
      <alignment horizontal="center" wrapText="1"/>
    </xf>
    <xf numFmtId="0" fontId="28" fillId="8" borderId="32" xfId="0" applyFont="1" applyFill="1" applyBorder="1" applyAlignment="1">
      <alignment horizontal="center" wrapText="1"/>
    </xf>
    <xf numFmtId="0" fontId="28" fillId="0" borderId="84" xfId="0" applyFont="1" applyBorder="1" applyAlignment="1">
      <alignment horizontal="center" wrapText="1"/>
    </xf>
    <xf numFmtId="165" fontId="17" fillId="9" borderId="20" xfId="0" applyNumberFormat="1" applyFont="1" applyFill="1" applyBorder="1" applyAlignment="1">
      <alignment horizontal="center" vertical="center"/>
    </xf>
    <xf numFmtId="164" fontId="17" fillId="9" borderId="21" xfId="0" applyNumberFormat="1" applyFont="1" applyFill="1" applyBorder="1" applyAlignment="1">
      <alignment horizontal="center" vertical="center"/>
    </xf>
    <xf numFmtId="0" fontId="28" fillId="0" borderId="13" xfId="0" applyFont="1" applyBorder="1" applyAlignment="1">
      <alignment horizontal="center" vertical="center" wrapText="1"/>
    </xf>
    <xf numFmtId="0" fontId="28" fillId="0" borderId="20" xfId="0" applyFont="1" applyBorder="1" applyAlignment="1">
      <alignment horizontal="center" vertical="center" wrapText="1"/>
    </xf>
    <xf numFmtId="0" fontId="28" fillId="8" borderId="20" xfId="0" applyFont="1" applyFill="1" applyBorder="1" applyAlignment="1">
      <alignment horizontal="center" vertical="center" wrapText="1"/>
    </xf>
    <xf numFmtId="0" fontId="28" fillId="0" borderId="11" xfId="0" applyFont="1" applyBorder="1" applyAlignment="1">
      <alignment horizontal="center" vertical="center" wrapText="1"/>
    </xf>
    <xf numFmtId="0" fontId="22" fillId="7" borderId="20" xfId="0" applyFont="1" applyFill="1" applyBorder="1" applyAlignment="1">
      <alignment vertical="center" wrapText="1"/>
    </xf>
    <xf numFmtId="0" fontId="20" fillId="0" borderId="20" xfId="0" applyFont="1" applyBorder="1" applyAlignment="1">
      <alignment horizontal="left" vertical="center" wrapText="1"/>
    </xf>
    <xf numFmtId="0" fontId="22" fillId="7" borderId="85" xfId="0" applyFont="1" applyFill="1" applyBorder="1" applyAlignment="1">
      <alignment vertical="center" wrapText="1"/>
    </xf>
    <xf numFmtId="0" fontId="17" fillId="7" borderId="86" xfId="0" applyFont="1" applyFill="1" applyBorder="1" applyAlignment="1">
      <alignment horizontal="center" vertical="center" wrapText="1"/>
    </xf>
    <xf numFmtId="0" fontId="17" fillId="0" borderId="15" xfId="0" applyFont="1" applyBorder="1" applyAlignment="1">
      <alignment horizontal="center" vertical="center" wrapText="1"/>
    </xf>
    <xf numFmtId="0" fontId="17" fillId="9" borderId="23" xfId="0" applyFont="1" applyFill="1" applyBorder="1" applyAlignment="1">
      <alignment horizontal="center" vertical="center" wrapText="1"/>
    </xf>
    <xf numFmtId="165" fontId="17" fillId="0" borderId="15" xfId="0" applyNumberFormat="1" applyFont="1" applyBorder="1" applyAlignment="1">
      <alignment horizontal="center" vertical="center" wrapText="1"/>
    </xf>
    <xf numFmtId="164" fontId="17" fillId="0" borderId="87" xfId="0" applyNumberFormat="1" applyFont="1" applyBorder="1" applyAlignment="1">
      <alignment horizontal="center" vertical="center" wrapText="1"/>
    </xf>
    <xf numFmtId="0" fontId="28" fillId="8" borderId="23" xfId="0" applyFont="1" applyFill="1" applyBorder="1" applyAlignment="1">
      <alignment horizontal="center" vertical="center" wrapText="1"/>
    </xf>
    <xf numFmtId="0" fontId="28" fillId="0" borderId="15" xfId="0" applyFont="1" applyBorder="1" applyAlignment="1">
      <alignment horizontal="center" vertical="center" wrapText="1"/>
    </xf>
    <xf numFmtId="0" fontId="28" fillId="0" borderId="88" xfId="0" applyFont="1" applyBorder="1" applyAlignment="1">
      <alignment horizontal="center" vertical="center" wrapText="1"/>
    </xf>
    <xf numFmtId="164" fontId="17" fillId="0" borderId="20" xfId="0" applyNumberFormat="1" applyFont="1" applyBorder="1" applyAlignment="1">
      <alignment horizontal="center" vertical="center" wrapText="1"/>
    </xf>
    <xf numFmtId="0" fontId="22" fillId="7" borderId="32" xfId="0" applyFont="1" applyFill="1" applyBorder="1" applyAlignment="1">
      <alignment vertical="center" wrapText="1"/>
    </xf>
    <xf numFmtId="0" fontId="17" fillId="7" borderId="89" xfId="0" applyFont="1" applyFill="1" applyBorder="1" applyAlignment="1">
      <alignment horizontal="center" vertical="center" wrapText="1"/>
    </xf>
    <xf numFmtId="0" fontId="17" fillId="0" borderId="19" xfId="0" applyFont="1" applyBorder="1" applyAlignment="1">
      <alignment horizontal="center" vertical="center" wrapText="1"/>
    </xf>
    <xf numFmtId="0" fontId="17" fillId="9" borderId="31" xfId="0" applyFont="1" applyFill="1" applyBorder="1" applyAlignment="1">
      <alignment horizontal="center" vertical="center" wrapText="1"/>
    </xf>
    <xf numFmtId="165" fontId="17" fillId="0" borderId="19" xfId="0" applyNumberFormat="1" applyFont="1" applyBorder="1" applyAlignment="1">
      <alignment horizontal="center" vertical="center" wrapText="1"/>
    </xf>
    <xf numFmtId="164" fontId="17" fillId="0" borderId="90" xfId="0" applyNumberFormat="1" applyFont="1" applyBorder="1" applyAlignment="1">
      <alignment horizontal="center" vertical="center" wrapText="1"/>
    </xf>
    <xf numFmtId="0" fontId="28" fillId="8" borderId="31" xfId="0" applyFont="1" applyFill="1" applyBorder="1" applyAlignment="1">
      <alignment horizontal="center" vertical="center" wrapText="1"/>
    </xf>
    <xf numFmtId="0" fontId="28" fillId="0" borderId="19" xfId="0" applyFont="1" applyBorder="1" applyAlignment="1">
      <alignment horizontal="center" vertical="center" wrapText="1"/>
    </xf>
    <xf numFmtId="0" fontId="28" fillId="0" borderId="18" xfId="0" applyFont="1" applyBorder="1" applyAlignment="1">
      <alignment horizontal="center" vertical="center" wrapText="1"/>
    </xf>
    <xf numFmtId="0" fontId="39" fillId="0" borderId="20" xfId="0" applyFont="1" applyBorder="1" applyAlignment="1">
      <alignment horizontal="center" vertical="center" wrapText="1"/>
    </xf>
    <xf numFmtId="0" fontId="22" fillId="0" borderId="13" xfId="0" applyFont="1" applyBorder="1" applyAlignment="1">
      <alignment vertical="center" wrapText="1"/>
    </xf>
    <xf numFmtId="164" fontId="17" fillId="9" borderId="20" xfId="0" applyNumberFormat="1" applyFont="1" applyFill="1" applyBorder="1" applyAlignment="1">
      <alignment horizontal="center" vertical="center" wrapText="1"/>
    </xf>
    <xf numFmtId="0" fontId="17" fillId="0" borderId="13" xfId="0" applyFont="1" applyBorder="1" applyAlignment="1">
      <alignment horizontal="center" vertical="center" wrapText="1"/>
    </xf>
    <xf numFmtId="0" fontId="17" fillId="8" borderId="20" xfId="0" applyFont="1" applyFill="1" applyBorder="1" applyAlignment="1">
      <alignment horizontal="center" vertical="center" wrapText="1"/>
    </xf>
    <xf numFmtId="0" fontId="17" fillId="8" borderId="22" xfId="0" applyFont="1" applyFill="1" applyBorder="1" applyAlignment="1">
      <alignment horizontal="center" vertical="center" wrapText="1"/>
    </xf>
    <xf numFmtId="0" fontId="17" fillId="0" borderId="11" xfId="0" applyFont="1" applyBorder="1" applyAlignment="1">
      <alignment horizontal="center" vertical="center" wrapText="1"/>
    </xf>
    <xf numFmtId="0" fontId="40" fillId="8" borderId="20" xfId="0" applyFont="1" applyFill="1" applyBorder="1" applyAlignment="1">
      <alignment horizontal="center" vertical="center" wrapText="1"/>
    </xf>
    <xf numFmtId="0" fontId="40" fillId="9" borderId="20" xfId="0" applyFont="1" applyFill="1" applyBorder="1" applyAlignment="1">
      <alignment horizontal="center" vertical="center" wrapText="1"/>
    </xf>
    <xf numFmtId="0" fontId="40" fillId="9" borderId="22" xfId="0" applyFont="1" applyFill="1" applyBorder="1" applyAlignment="1">
      <alignment horizontal="center" vertical="center" wrapText="1"/>
    </xf>
    <xf numFmtId="0" fontId="20" fillId="0" borderId="117"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0" xfId="0" applyFont="1" applyAlignment="1">
      <alignment horizontal="center" vertical="center" wrapText="1"/>
    </xf>
    <xf numFmtId="0" fontId="17" fillId="9" borderId="22" xfId="0" applyFont="1" applyFill="1" applyBorder="1" applyAlignment="1">
      <alignment horizontal="center" vertical="center" wrapText="1"/>
    </xf>
    <xf numFmtId="0" fontId="17" fillId="0" borderId="17" xfId="0" applyFont="1" applyBorder="1" applyAlignment="1">
      <alignment horizontal="center" vertical="center" wrapText="1"/>
    </xf>
    <xf numFmtId="0" fontId="40" fillId="0" borderId="20" xfId="0" applyFont="1" applyBorder="1" applyAlignment="1">
      <alignment horizontal="center" vertical="center" wrapText="1"/>
    </xf>
    <xf numFmtId="0" fontId="17" fillId="0" borderId="11" xfId="0" applyFont="1" applyBorder="1" applyAlignment="1">
      <alignment horizontal="center" vertical="center"/>
    </xf>
    <xf numFmtId="0" fontId="17" fillId="0" borderId="36" xfId="0" applyFont="1" applyBorder="1" applyAlignment="1">
      <alignment horizontal="left" vertical="center"/>
    </xf>
    <xf numFmtId="0" fontId="22" fillId="0" borderId="97" xfId="0" applyFont="1" applyBorder="1" applyAlignment="1">
      <alignment horizontal="left" vertical="center" wrapText="1"/>
    </xf>
    <xf numFmtId="0" fontId="17" fillId="0" borderId="98" xfId="0" applyFont="1" applyBorder="1" applyAlignment="1">
      <alignment horizontal="center" vertical="center" wrapText="1"/>
    </xf>
    <xf numFmtId="164" fontId="17" fillId="0" borderId="36" xfId="0" applyNumberFormat="1" applyFont="1" applyBorder="1" applyAlignment="1">
      <alignment horizontal="center" vertical="center" wrapText="1"/>
    </xf>
    <xf numFmtId="164" fontId="17" fillId="0" borderId="40" xfId="0" applyNumberFormat="1" applyFont="1" applyBorder="1" applyAlignment="1">
      <alignment horizontal="center" vertical="center" wrapText="1"/>
    </xf>
    <xf numFmtId="0" fontId="39" fillId="8" borderId="20" xfId="0" applyFont="1" applyFill="1" applyBorder="1" applyAlignment="1">
      <alignment horizontal="center" vertical="center" wrapText="1"/>
    </xf>
    <xf numFmtId="0" fontId="29" fillId="15" borderId="95" xfId="0" applyFont="1" applyFill="1" applyBorder="1" applyAlignment="1">
      <alignment horizontal="center" vertical="center" wrapText="1"/>
    </xf>
    <xf numFmtId="0" fontId="29" fillId="9" borderId="20" xfId="0" applyFont="1" applyFill="1" applyBorder="1" applyAlignment="1">
      <alignment horizontal="left" vertical="center" wrapText="1"/>
    </xf>
    <xf numFmtId="9" fontId="17" fillId="0" borderId="20" xfId="2" applyFont="1" applyBorder="1" applyAlignment="1">
      <alignment horizontal="center" vertical="center"/>
    </xf>
    <xf numFmtId="9" fontId="17" fillId="0" borderId="11" xfId="0" applyNumberFormat="1" applyFont="1" applyBorder="1" applyAlignment="1">
      <alignment horizontal="center" vertical="center"/>
    </xf>
    <xf numFmtId="0" fontId="17" fillId="0" borderId="13" xfId="0" applyFont="1" applyBorder="1" applyAlignment="1">
      <alignment horizontal="justify" vertical="center" wrapText="1"/>
    </xf>
    <xf numFmtId="0" fontId="29" fillId="9" borderId="31" xfId="0" applyFont="1" applyFill="1" applyBorder="1" applyAlignment="1">
      <alignment horizontal="left" vertical="center" wrapText="1"/>
    </xf>
    <xf numFmtId="0" fontId="28" fillId="0" borderId="17" xfId="0" applyFont="1" applyBorder="1" applyAlignment="1">
      <alignment horizontal="center" vertical="center" wrapText="1"/>
    </xf>
    <xf numFmtId="0" fontId="29" fillId="9" borderId="105" xfId="0" applyFont="1" applyFill="1" applyBorder="1" applyAlignment="1">
      <alignment horizontal="left" vertical="center" wrapText="1"/>
    </xf>
    <xf numFmtId="0" fontId="17" fillId="0" borderId="13" xfId="0" applyFont="1" applyBorder="1" applyAlignment="1">
      <alignment horizontal="justify" wrapText="1"/>
    </xf>
    <xf numFmtId="0" fontId="28" fillId="0" borderId="80" xfId="0" applyFont="1" applyBorder="1" applyAlignment="1">
      <alignment horizontal="center" vertical="center" wrapText="1"/>
    </xf>
    <xf numFmtId="0" fontId="29" fillId="9" borderId="23" xfId="0" applyFont="1" applyFill="1" applyBorder="1" applyAlignment="1">
      <alignment horizontal="left" vertical="center" wrapText="1"/>
    </xf>
    <xf numFmtId="0" fontId="28" fillId="0" borderId="39" xfId="0" applyFont="1" applyBorder="1" applyAlignment="1">
      <alignment horizontal="center" vertical="center" wrapText="1"/>
    </xf>
    <xf numFmtId="0" fontId="22" fillId="3" borderId="20" xfId="0" applyFont="1" applyFill="1" applyBorder="1" applyAlignment="1">
      <alignment horizontal="center" vertical="center" wrapText="1"/>
    </xf>
    <xf numFmtId="0" fontId="22" fillId="3" borderId="21" xfId="0" applyFont="1" applyFill="1" applyBorder="1" applyAlignment="1">
      <alignment horizontal="center" vertical="center" wrapText="1"/>
    </xf>
    <xf numFmtId="0" fontId="28" fillId="9" borderId="25" xfId="0" applyFont="1" applyFill="1" applyBorder="1" applyAlignment="1">
      <alignment horizontal="center" vertical="center" wrapText="1"/>
    </xf>
    <xf numFmtId="165" fontId="28" fillId="0" borderId="13" xfId="0" applyNumberFormat="1" applyFont="1" applyBorder="1" applyAlignment="1">
      <alignment horizontal="center" vertical="center"/>
    </xf>
    <xf numFmtId="165" fontId="28" fillId="0" borderId="26" xfId="0" applyNumberFormat="1" applyFont="1" applyBorder="1" applyAlignment="1">
      <alignment horizontal="center" vertical="center"/>
    </xf>
    <xf numFmtId="0" fontId="28" fillId="0" borderId="13" xfId="0" applyFont="1" applyBorder="1" applyAlignment="1">
      <alignment horizontal="center"/>
    </xf>
    <xf numFmtId="0" fontId="28" fillId="0" borderId="12" xfId="0" applyFont="1" applyBorder="1" applyAlignment="1">
      <alignment horizontal="center"/>
    </xf>
    <xf numFmtId="0" fontId="28" fillId="9" borderId="32" xfId="0" applyFont="1" applyFill="1" applyBorder="1" applyAlignment="1">
      <alignment horizontal="center" vertical="center" wrapText="1"/>
    </xf>
    <xf numFmtId="165" fontId="28" fillId="0" borderId="17" xfId="0" applyNumberFormat="1" applyFont="1" applyBorder="1" applyAlignment="1">
      <alignment horizontal="center" vertical="center"/>
    </xf>
    <xf numFmtId="165" fontId="28" fillId="0" borderId="33" xfId="0" applyNumberFormat="1" applyFont="1" applyBorder="1" applyAlignment="1">
      <alignment horizontal="center" vertical="center"/>
    </xf>
    <xf numFmtId="0" fontId="28" fillId="0" borderId="17" xfId="0" applyFont="1" applyBorder="1" applyAlignment="1">
      <alignment horizontal="center"/>
    </xf>
    <xf numFmtId="0" fontId="28" fillId="0" borderId="84" xfId="0" applyFont="1" applyBorder="1" applyAlignment="1">
      <alignment horizontal="center"/>
    </xf>
    <xf numFmtId="164" fontId="28" fillId="0" borderId="33" xfId="0" applyNumberFormat="1" applyFont="1" applyBorder="1" applyAlignment="1">
      <alignment horizontal="center" vertical="center"/>
    </xf>
    <xf numFmtId="0" fontId="28" fillId="9" borderId="105" xfId="0" applyFont="1" applyFill="1" applyBorder="1" applyAlignment="1">
      <alignment horizontal="center" vertical="center" wrapText="1"/>
    </xf>
    <xf numFmtId="164" fontId="28" fillId="0" borderId="80" xfId="0" applyNumberFormat="1" applyFont="1" applyBorder="1" applyAlignment="1">
      <alignment horizontal="center" vertical="center"/>
    </xf>
    <xf numFmtId="164" fontId="28" fillId="0" borderId="60" xfId="0" applyNumberFormat="1" applyFont="1" applyBorder="1" applyAlignment="1">
      <alignment horizontal="center" vertical="center"/>
    </xf>
    <xf numFmtId="0" fontId="28" fillId="0" borderId="80" xfId="0" applyFont="1" applyBorder="1" applyAlignment="1">
      <alignment horizontal="center"/>
    </xf>
    <xf numFmtId="0" fontId="28" fillId="0" borderId="0" xfId="0" applyFont="1" applyAlignment="1">
      <alignment horizontal="center"/>
    </xf>
    <xf numFmtId="164" fontId="28" fillId="0" borderId="13" xfId="0" applyNumberFormat="1" applyFont="1" applyBorder="1" applyAlignment="1">
      <alignment horizontal="center" vertical="center"/>
    </xf>
    <xf numFmtId="164" fontId="28" fillId="0" borderId="26" xfId="0" applyNumberFormat="1" applyFont="1" applyBorder="1" applyAlignment="1">
      <alignment horizontal="center" vertical="center"/>
    </xf>
    <xf numFmtId="0" fontId="28" fillId="9" borderId="106" xfId="0" applyFont="1" applyFill="1" applyBorder="1" applyAlignment="1">
      <alignment horizontal="center" vertical="center" wrapText="1"/>
    </xf>
    <xf numFmtId="165" fontId="28" fillId="9" borderId="106" xfId="0" applyNumberFormat="1" applyFont="1" applyFill="1" applyBorder="1" applyAlignment="1">
      <alignment horizontal="center" vertical="center"/>
    </xf>
    <xf numFmtId="164" fontId="28" fillId="0" borderId="56" xfId="0" applyNumberFormat="1" applyFont="1" applyBorder="1" applyAlignment="1">
      <alignment horizontal="center" vertical="center"/>
    </xf>
    <xf numFmtId="0" fontId="28" fillId="7" borderId="20" xfId="0" applyFont="1" applyFill="1" applyBorder="1" applyAlignment="1">
      <alignment horizontal="center" vertical="center" wrapText="1"/>
    </xf>
    <xf numFmtId="165" fontId="17" fillId="7" borderId="20" xfId="0" applyNumberFormat="1" applyFont="1" applyFill="1" applyBorder="1" applyAlignment="1">
      <alignment horizontal="center" vertical="center" wrapText="1"/>
    </xf>
    <xf numFmtId="164" fontId="17" fillId="7" borderId="21" xfId="0" applyNumberFormat="1" applyFont="1" applyFill="1" applyBorder="1" applyAlignment="1">
      <alignment horizontal="center" vertical="center" wrapText="1"/>
    </xf>
    <xf numFmtId="0" fontId="28" fillId="7" borderId="32" xfId="0" applyFont="1" applyFill="1" applyBorder="1" applyAlignment="1">
      <alignment horizontal="center" vertical="center" wrapText="1"/>
    </xf>
    <xf numFmtId="0" fontId="28" fillId="8" borderId="32" xfId="0" applyFont="1" applyFill="1" applyBorder="1" applyAlignment="1">
      <alignment horizontal="center" vertical="center" wrapText="1"/>
    </xf>
    <xf numFmtId="0" fontId="28" fillId="7" borderId="102" xfId="0" applyFont="1" applyFill="1" applyBorder="1" applyAlignment="1">
      <alignment horizontal="center" vertical="center" wrapText="1"/>
    </xf>
    <xf numFmtId="0" fontId="17" fillId="0" borderId="25" xfId="0" applyFont="1" applyBorder="1" applyAlignment="1">
      <alignment horizontal="left" vertical="center" wrapText="1"/>
    </xf>
    <xf numFmtId="0" fontId="17" fillId="0" borderId="103" xfId="0" applyFont="1" applyBorder="1" applyAlignment="1">
      <alignment horizontal="center" vertical="center"/>
    </xf>
    <xf numFmtId="165" fontId="17" fillId="7" borderId="21" xfId="0" applyNumberFormat="1" applyFont="1" applyFill="1" applyBorder="1" applyAlignment="1">
      <alignment horizontal="center" vertical="center" wrapText="1"/>
    </xf>
    <xf numFmtId="0" fontId="28" fillId="7" borderId="25" xfId="0" applyFont="1" applyFill="1" applyBorder="1" applyAlignment="1">
      <alignment horizontal="center" vertical="center" wrapText="1"/>
    </xf>
    <xf numFmtId="0" fontId="41" fillId="8" borderId="32" xfId="0" applyFont="1" applyFill="1" applyBorder="1" applyAlignment="1">
      <alignment horizontal="center" vertical="center" wrapText="1"/>
    </xf>
    <xf numFmtId="0" fontId="42" fillId="0" borderId="20" xfId="0" applyFont="1" applyBorder="1" applyAlignment="1">
      <alignment vertical="center" wrapText="1"/>
    </xf>
    <xf numFmtId="0" fontId="17" fillId="0" borderId="21" xfId="0" applyFont="1" applyBorder="1" applyAlignment="1">
      <alignment horizontal="center" vertical="center"/>
    </xf>
    <xf numFmtId="164" fontId="28" fillId="9" borderId="25" xfId="0" applyNumberFormat="1" applyFont="1" applyFill="1" applyBorder="1" applyAlignment="1">
      <alignment horizontal="center" vertical="center" wrapText="1"/>
    </xf>
    <xf numFmtId="164" fontId="28" fillId="9" borderId="28" xfId="0" applyNumberFormat="1" applyFont="1" applyFill="1" applyBorder="1" applyAlignment="1">
      <alignment horizontal="center" vertical="center" wrapText="1"/>
    </xf>
    <xf numFmtId="0" fontId="28" fillId="9" borderId="102" xfId="0" applyFont="1" applyFill="1" applyBorder="1" applyAlignment="1">
      <alignment horizontal="center" wrapText="1"/>
    </xf>
    <xf numFmtId="164" fontId="28" fillId="7" borderId="20" xfId="0" applyNumberFormat="1" applyFont="1" applyFill="1" applyBorder="1" applyAlignment="1">
      <alignment horizontal="center" vertical="center" wrapText="1"/>
    </xf>
    <xf numFmtId="164" fontId="28" fillId="7" borderId="21" xfId="0" applyNumberFormat="1" applyFont="1" applyFill="1" applyBorder="1" applyAlignment="1">
      <alignment horizontal="center" vertical="center" wrapText="1"/>
    </xf>
    <xf numFmtId="0" fontId="17" fillId="0" borderId="97" xfId="0" applyFont="1" applyBorder="1" applyAlignment="1">
      <alignment horizontal="left" vertical="center" wrapText="1"/>
    </xf>
    <xf numFmtId="0" fontId="17" fillId="0" borderId="21" xfId="0" applyFont="1" applyBorder="1" applyAlignment="1">
      <alignment horizontal="center" vertical="center" wrapText="1"/>
    </xf>
    <xf numFmtId="165" fontId="28" fillId="0" borderId="20" xfId="0" applyNumberFormat="1" applyFont="1" applyBorder="1" applyAlignment="1">
      <alignment horizontal="center" vertical="center"/>
    </xf>
    <xf numFmtId="0" fontId="44" fillId="8" borderId="20" xfId="0" applyFont="1" applyFill="1" applyBorder="1" applyAlignment="1">
      <alignment horizontal="center" vertical="center" wrapText="1"/>
    </xf>
    <xf numFmtId="164" fontId="28" fillId="9" borderId="20" xfId="0" applyNumberFormat="1" applyFont="1" applyFill="1" applyBorder="1" applyAlignment="1">
      <alignment horizontal="center" vertical="center"/>
    </xf>
    <xf numFmtId="164" fontId="28" fillId="9" borderId="28" xfId="0" applyNumberFormat="1" applyFont="1" applyFill="1" applyBorder="1" applyAlignment="1">
      <alignment horizontal="center" vertical="center"/>
    </xf>
    <xf numFmtId="164" fontId="28" fillId="9" borderId="21" xfId="0" applyNumberFormat="1" applyFont="1" applyFill="1" applyBorder="1" applyAlignment="1">
      <alignment horizontal="center" vertical="center"/>
    </xf>
    <xf numFmtId="0" fontId="28" fillId="9" borderId="102" xfId="0" applyFont="1" applyFill="1" applyBorder="1" applyAlignment="1">
      <alignment horizontal="center" vertical="center" wrapText="1"/>
    </xf>
    <xf numFmtId="0" fontId="28" fillId="9" borderId="31" xfId="0" applyFont="1" applyFill="1" applyBorder="1" applyAlignment="1">
      <alignment horizontal="center" vertical="center" wrapText="1"/>
    </xf>
    <xf numFmtId="164" fontId="28" fillId="9" borderId="32" xfId="0" applyNumberFormat="1" applyFont="1" applyFill="1" applyBorder="1" applyAlignment="1">
      <alignment horizontal="center" vertical="center" wrapText="1"/>
    </xf>
    <xf numFmtId="164" fontId="28" fillId="9" borderId="101" xfId="0" applyNumberFormat="1" applyFont="1" applyFill="1" applyBorder="1" applyAlignment="1">
      <alignment horizontal="center" vertical="center" wrapText="1"/>
    </xf>
    <xf numFmtId="0" fontId="17" fillId="0" borderId="93" xfId="0" applyFont="1" applyBorder="1" applyAlignment="1">
      <alignment horizontal="left" vertical="center" wrapText="1"/>
    </xf>
    <xf numFmtId="164" fontId="17" fillId="7" borderId="20" xfId="0" applyNumberFormat="1" applyFont="1" applyFill="1" applyBorder="1" applyAlignment="1">
      <alignment horizontal="center" vertical="center" wrapText="1"/>
    </xf>
    <xf numFmtId="0" fontId="17" fillId="0" borderId="117" xfId="0" applyFont="1" applyBorder="1" applyAlignment="1">
      <alignment horizontal="left" vertical="center" wrapText="1"/>
    </xf>
    <xf numFmtId="0" fontId="17" fillId="0" borderId="106" xfId="0" applyFont="1" applyBorder="1" applyAlignment="1">
      <alignment horizontal="left" vertical="center" wrapText="1"/>
    </xf>
    <xf numFmtId="0" fontId="17" fillId="7" borderId="104" xfId="0" applyFont="1" applyFill="1" applyBorder="1" applyAlignment="1">
      <alignment horizontal="center" vertical="center" wrapText="1"/>
    </xf>
    <xf numFmtId="0" fontId="28" fillId="9" borderId="25" xfId="0" applyFont="1" applyFill="1" applyBorder="1" applyAlignment="1">
      <alignment horizontal="center" wrapText="1"/>
    </xf>
    <xf numFmtId="0" fontId="28" fillId="9" borderId="104" xfId="0" applyFont="1" applyFill="1" applyBorder="1" applyAlignment="1">
      <alignment horizontal="center" wrapText="1"/>
    </xf>
    <xf numFmtId="0" fontId="17" fillId="0" borderId="25" xfId="0" applyFont="1" applyBorder="1" applyAlignment="1">
      <alignment horizontal="left" wrapText="1"/>
    </xf>
    <xf numFmtId="0" fontId="17" fillId="9" borderId="25" xfId="0" applyFont="1" applyFill="1" applyBorder="1" applyAlignment="1">
      <alignment horizontal="center" vertical="center" wrapText="1"/>
    </xf>
    <xf numFmtId="164" fontId="17" fillId="9" borderId="31" xfId="0" applyNumberFormat="1" applyFont="1" applyFill="1" applyBorder="1" applyAlignment="1">
      <alignment horizontal="center" vertical="center" wrapText="1"/>
    </xf>
    <xf numFmtId="164" fontId="17" fillId="9" borderId="28" xfId="0" applyNumberFormat="1" applyFont="1" applyFill="1" applyBorder="1" applyAlignment="1">
      <alignment horizontal="center" vertical="center" wrapText="1"/>
    </xf>
    <xf numFmtId="164" fontId="17" fillId="9" borderId="101" xfId="0" applyNumberFormat="1" applyFont="1" applyFill="1" applyBorder="1" applyAlignment="1">
      <alignment horizontal="center" vertical="center" wrapText="1"/>
    </xf>
    <xf numFmtId="0" fontId="17" fillId="0" borderId="97" xfId="0" applyFont="1" applyBorder="1" applyAlignment="1">
      <alignment horizontal="justify" vertical="center" wrapText="1"/>
    </xf>
    <xf numFmtId="164" fontId="28" fillId="0" borderId="17" xfId="0" applyNumberFormat="1" applyFont="1" applyBorder="1" applyAlignment="1">
      <alignment horizontal="center" vertical="center" wrapText="1"/>
    </xf>
    <xf numFmtId="164" fontId="28" fillId="0" borderId="33" xfId="0" applyNumberFormat="1" applyFont="1" applyBorder="1" applyAlignment="1">
      <alignment horizontal="center" vertical="center" wrapText="1"/>
    </xf>
    <xf numFmtId="0" fontId="17" fillId="7" borderId="36" xfId="0" applyFont="1" applyFill="1" applyBorder="1" applyAlignment="1">
      <alignment horizontal="center" vertical="center" wrapText="1"/>
    </xf>
    <xf numFmtId="0" fontId="28" fillId="9" borderId="36" xfId="0" applyFont="1" applyFill="1" applyBorder="1" applyAlignment="1">
      <alignment horizontal="center" vertical="center" wrapText="1"/>
    </xf>
    <xf numFmtId="164" fontId="17" fillId="7" borderId="36" xfId="0" applyNumberFormat="1" applyFont="1" applyFill="1" applyBorder="1" applyAlignment="1">
      <alignment horizontal="center" vertical="center" wrapText="1"/>
    </xf>
    <xf numFmtId="164" fontId="17" fillId="7" borderId="40" xfId="0" applyNumberFormat="1" applyFont="1" applyFill="1" applyBorder="1" applyAlignment="1">
      <alignment horizontal="center" vertical="center" wrapText="1"/>
    </xf>
    <xf numFmtId="0" fontId="17" fillId="7" borderId="20" xfId="0" applyFont="1" applyFill="1" applyBorder="1" applyAlignment="1">
      <alignment wrapText="1"/>
    </xf>
    <xf numFmtId="0" fontId="28" fillId="7" borderId="22" xfId="0" applyFont="1" applyFill="1" applyBorder="1" applyAlignment="1">
      <alignment horizontal="center" vertical="center" wrapText="1"/>
    </xf>
    <xf numFmtId="0" fontId="17" fillId="0" borderId="40" xfId="0" applyFont="1" applyBorder="1" applyAlignment="1">
      <alignment horizontal="center" vertical="center"/>
    </xf>
    <xf numFmtId="0" fontId="29" fillId="0" borderId="20" xfId="0" applyFont="1" applyBorder="1" applyAlignment="1">
      <alignment horizontal="left" vertical="center" wrapText="1"/>
    </xf>
    <xf numFmtId="0" fontId="17" fillId="0" borderId="20" xfId="0" applyFont="1" applyBorder="1" applyAlignment="1">
      <alignment horizontal="justify" wrapText="1"/>
    </xf>
    <xf numFmtId="0" fontId="17" fillId="0" borderId="20" xfId="0" applyFont="1" applyBorder="1" applyAlignment="1">
      <alignment horizontal="justify" vertical="center"/>
    </xf>
    <xf numFmtId="0" fontId="22" fillId="0" borderId="20" xfId="0" applyFont="1" applyBorder="1" applyAlignment="1">
      <alignment horizontal="left" vertical="center" wrapText="1"/>
    </xf>
    <xf numFmtId="0" fontId="28" fillId="9" borderId="25" xfId="0" applyFont="1" applyFill="1" applyBorder="1" applyAlignment="1">
      <alignment horizontal="justify" vertical="center" wrapText="1"/>
    </xf>
    <xf numFmtId="165" fontId="28" fillId="9" borderId="25" xfId="0" applyNumberFormat="1" applyFont="1" applyFill="1" applyBorder="1" applyAlignment="1">
      <alignment horizontal="center" vertical="center" wrapText="1"/>
    </xf>
    <xf numFmtId="0" fontId="28" fillId="9" borderId="32" xfId="0" applyFont="1" applyFill="1" applyBorder="1" applyAlignment="1">
      <alignment horizontal="justify" vertical="center" wrapText="1"/>
    </xf>
    <xf numFmtId="0" fontId="28" fillId="0" borderId="17" xfId="0" applyFont="1" applyBorder="1" applyAlignment="1">
      <alignment horizontal="justify" vertical="center" wrapText="1"/>
    </xf>
    <xf numFmtId="165" fontId="28" fillId="0" borderId="17" xfId="0" applyNumberFormat="1" applyFont="1" applyBorder="1" applyAlignment="1">
      <alignment horizontal="center" vertical="center" wrapText="1"/>
    </xf>
    <xf numFmtId="165" fontId="28" fillId="9" borderId="32" xfId="0" applyNumberFormat="1" applyFont="1" applyFill="1" applyBorder="1" applyAlignment="1">
      <alignment horizontal="center" vertical="center" wrapText="1"/>
    </xf>
    <xf numFmtId="0" fontId="17" fillId="0" borderId="21" xfId="0" applyFont="1" applyFill="1" applyBorder="1" applyAlignment="1">
      <alignment horizontal="center" vertical="center"/>
    </xf>
    <xf numFmtId="0" fontId="11" fillId="7" borderId="20" xfId="0" applyFont="1" applyFill="1" applyBorder="1" applyAlignment="1">
      <alignment horizontal="center" vertical="center" wrapText="1"/>
    </xf>
    <xf numFmtId="0" fontId="31" fillId="0" borderId="117" xfId="0" applyFont="1" applyFill="1" applyBorder="1" applyAlignment="1">
      <alignment horizontal="justify" vertical="center" wrapText="1"/>
    </xf>
    <xf numFmtId="0" fontId="32" fillId="0" borderId="117" xfId="0" applyFont="1" applyFill="1" applyBorder="1" applyAlignment="1">
      <alignment horizontal="justify" vertical="center" wrapText="1"/>
    </xf>
    <xf numFmtId="0" fontId="8" fillId="6" borderId="88" xfId="0" applyFont="1" applyFill="1" applyBorder="1" applyAlignment="1">
      <alignment horizontal="center" vertical="center" wrapText="1"/>
    </xf>
    <xf numFmtId="0" fontId="8" fillId="6" borderId="120" xfId="0" applyFont="1" applyFill="1" applyBorder="1" applyAlignment="1">
      <alignment horizontal="center" vertical="center" wrapText="1"/>
    </xf>
    <xf numFmtId="0" fontId="8" fillId="6" borderId="93" xfId="0" applyFont="1" applyFill="1" applyBorder="1" applyAlignment="1">
      <alignment horizontal="center" vertical="center" wrapText="1"/>
    </xf>
    <xf numFmtId="9" fontId="17" fillId="0" borderId="23" xfId="0" applyNumberFormat="1" applyFont="1" applyBorder="1" applyAlignment="1">
      <alignment horizontal="center" vertical="center"/>
    </xf>
    <xf numFmtId="9" fontId="17" fillId="0" borderId="116"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18" fillId="0" borderId="0" xfId="0" applyFont="1" applyAlignment="1">
      <alignment horizontal="center" vertical="center" wrapText="1"/>
    </xf>
    <xf numFmtId="0" fontId="17" fillId="0" borderId="0" xfId="0" applyFont="1"/>
    <xf numFmtId="0" fontId="19" fillId="2" borderId="1" xfId="0" applyFont="1" applyFill="1" applyBorder="1" applyAlignment="1">
      <alignment horizontal="center" vertical="center" wrapText="1"/>
    </xf>
    <xf numFmtId="0" fontId="20" fillId="0" borderId="2" xfId="0" applyFont="1" applyBorder="1"/>
    <xf numFmtId="0" fontId="20" fillId="0" borderId="3" xfId="0" applyFont="1" applyBorder="1"/>
    <xf numFmtId="0" fontId="7" fillId="0" borderId="4" xfId="0" applyFont="1" applyBorder="1" applyAlignment="1">
      <alignment horizontal="center" vertical="center" wrapText="1"/>
    </xf>
    <xf numFmtId="0" fontId="7" fillId="3" borderId="5" xfId="0" applyFont="1" applyFill="1" applyBorder="1" applyAlignment="1">
      <alignment horizontal="center" vertical="center" wrapText="1"/>
    </xf>
    <xf numFmtId="0" fontId="20" fillId="0" borderId="6" xfId="0" applyFont="1" applyBorder="1"/>
    <xf numFmtId="0" fontId="20" fillId="0" borderId="16" xfId="0" applyFont="1" applyBorder="1"/>
    <xf numFmtId="0" fontId="20" fillId="0" borderId="17" xfId="0" applyFont="1" applyBorder="1"/>
    <xf numFmtId="0" fontId="7" fillId="3" borderId="7" xfId="0" applyFont="1" applyFill="1" applyBorder="1" applyAlignment="1">
      <alignment horizontal="center" vertical="center" wrapText="1"/>
    </xf>
    <xf numFmtId="0" fontId="20" fillId="0" borderId="18" xfId="0" applyFont="1" applyBorder="1"/>
    <xf numFmtId="0" fontId="7" fillId="3" borderId="8" xfId="0" applyFont="1" applyFill="1" applyBorder="1" applyAlignment="1">
      <alignment horizontal="center" vertical="center" wrapText="1"/>
    </xf>
    <xf numFmtId="0" fontId="20" fillId="0" borderId="19" xfId="0" applyFont="1" applyBorder="1"/>
    <xf numFmtId="0" fontId="7" fillId="3" borderId="9" xfId="0" applyFont="1" applyFill="1" applyBorder="1" applyAlignment="1">
      <alignment horizontal="center" vertical="center" wrapText="1"/>
    </xf>
    <xf numFmtId="0" fontId="20" fillId="0" borderId="10" xfId="0" applyFont="1" applyBorder="1"/>
    <xf numFmtId="0" fontId="7" fillId="4" borderId="11" xfId="0" applyFont="1" applyFill="1" applyBorder="1" applyAlignment="1">
      <alignment horizontal="center" vertical="center"/>
    </xf>
    <xf numFmtId="0" fontId="20" fillId="0" borderId="12" xfId="0" applyFont="1" applyBorder="1"/>
    <xf numFmtId="0" fontId="20" fillId="0" borderId="13" xfId="0" applyFont="1" applyBorder="1"/>
    <xf numFmtId="0" fontId="7" fillId="5" borderId="11" xfId="0" applyFont="1" applyFill="1" applyBorder="1" applyAlignment="1">
      <alignment horizontal="center" vertical="center"/>
    </xf>
    <xf numFmtId="17" fontId="8" fillId="6" borderId="41" xfId="0" applyNumberFormat="1" applyFont="1" applyFill="1" applyBorder="1" applyAlignment="1">
      <alignment horizontal="center" vertical="center" wrapText="1"/>
    </xf>
    <xf numFmtId="0" fontId="20" fillId="0" borderId="42" xfId="0" applyFont="1" applyBorder="1"/>
    <xf numFmtId="0" fontId="20" fillId="0" borderId="62" xfId="0" applyFont="1" applyBorder="1"/>
    <xf numFmtId="0" fontId="20" fillId="0" borderId="43" xfId="0" applyFont="1" applyBorder="1"/>
    <xf numFmtId="9" fontId="8" fillId="6" borderId="11" xfId="0" applyNumberFormat="1"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0" fillId="0" borderId="27" xfId="0" applyFont="1" applyBorder="1"/>
    <xf numFmtId="0" fontId="20" fillId="0" borderId="30" xfId="0" applyFont="1" applyBorder="1"/>
    <xf numFmtId="9" fontId="17" fillId="0" borderId="15" xfId="0" applyNumberFormat="1" applyFont="1" applyBorder="1" applyAlignment="1">
      <alignment horizontal="center" vertical="center"/>
    </xf>
    <xf numFmtId="0" fontId="20" fillId="0" borderId="29" xfId="0" applyFont="1" applyBorder="1"/>
    <xf numFmtId="0" fontId="20" fillId="0" borderId="35" xfId="0" applyFont="1" applyBorder="1"/>
    <xf numFmtId="0" fontId="7" fillId="5" borderId="15" xfId="0" applyFont="1" applyFill="1" applyBorder="1" applyAlignment="1">
      <alignment horizontal="center" vertical="center" wrapText="1"/>
    </xf>
    <xf numFmtId="0" fontId="7" fillId="3" borderId="11" xfId="0" applyFont="1" applyFill="1" applyBorder="1" applyAlignment="1">
      <alignment horizontal="center" vertical="center"/>
    </xf>
    <xf numFmtId="0" fontId="20" fillId="0" borderId="14" xfId="0" applyFont="1" applyBorder="1"/>
    <xf numFmtId="0" fontId="29" fillId="9" borderId="47" xfId="0" applyFont="1" applyFill="1" applyBorder="1" applyAlignment="1">
      <alignment horizontal="left" vertical="center" wrapText="1"/>
    </xf>
    <xf numFmtId="0" fontId="20" fillId="0" borderId="48" xfId="0" applyFont="1" applyBorder="1"/>
    <xf numFmtId="0" fontId="20" fillId="0" borderId="52" xfId="0" applyFont="1" applyBorder="1"/>
    <xf numFmtId="0" fontId="20" fillId="0" borderId="53" xfId="0" applyFont="1" applyBorder="1"/>
    <xf numFmtId="0" fontId="29" fillId="9" borderId="49" xfId="0" applyFont="1" applyFill="1" applyBorder="1" applyAlignment="1">
      <alignment horizontal="left" vertical="center" wrapText="1"/>
    </xf>
    <xf numFmtId="0" fontId="20" fillId="0" borderId="50" xfId="0" applyFont="1" applyBorder="1"/>
    <xf numFmtId="0" fontId="20" fillId="0" borderId="51" xfId="0" applyFont="1" applyBorder="1"/>
    <xf numFmtId="0" fontId="20" fillId="0" borderId="54" xfId="0" applyFont="1" applyBorder="1"/>
    <xf numFmtId="0" fontId="20" fillId="0" borderId="55" xfId="0" applyFont="1" applyBorder="1"/>
    <xf numFmtId="0" fontId="20" fillId="0" borderId="56" xfId="0" applyFont="1" applyBorder="1"/>
    <xf numFmtId="0" fontId="38" fillId="9" borderId="47" xfId="0" applyFont="1" applyFill="1" applyBorder="1" applyAlignment="1">
      <alignment horizontal="center" vertical="center" wrapText="1"/>
    </xf>
    <xf numFmtId="0" fontId="20" fillId="0" borderId="61" xfId="0" applyFont="1" applyBorder="1"/>
    <xf numFmtId="0" fontId="20" fillId="0" borderId="57" xfId="0" applyFont="1" applyBorder="1"/>
    <xf numFmtId="0" fontId="20" fillId="0" borderId="58" xfId="0" applyFont="1" applyBorder="1"/>
    <xf numFmtId="0" fontId="22" fillId="0" borderId="0" xfId="0" applyFont="1" applyAlignment="1">
      <alignment horizontal="center" vertical="center" wrapText="1"/>
    </xf>
    <xf numFmtId="0" fontId="22" fillId="10" borderId="11" xfId="0" applyFont="1" applyFill="1" applyBorder="1" applyAlignment="1">
      <alignment horizontal="left" vertical="center" wrapText="1"/>
    </xf>
    <xf numFmtId="0" fontId="29" fillId="9" borderId="44" xfId="0" applyFont="1" applyFill="1" applyBorder="1" applyAlignment="1">
      <alignment horizontal="left" vertical="center" wrapText="1"/>
    </xf>
    <xf numFmtId="0" fontId="20" fillId="0" borderId="45" xfId="0" applyFont="1" applyBorder="1"/>
    <xf numFmtId="0" fontId="29" fillId="9" borderId="1" xfId="0" applyFont="1" applyFill="1" applyBorder="1" applyAlignment="1">
      <alignment horizontal="left" vertical="center" wrapText="1"/>
    </xf>
    <xf numFmtId="0" fontId="29" fillId="9" borderId="1" xfId="0" applyFont="1" applyFill="1" applyBorder="1" applyAlignment="1">
      <alignment horizontal="center" vertical="center" wrapText="1"/>
    </xf>
    <xf numFmtId="0" fontId="29" fillId="6" borderId="11" xfId="0" applyFont="1" applyFill="1" applyBorder="1" applyAlignment="1">
      <alignment horizontal="center" vertical="center" wrapText="1"/>
    </xf>
    <xf numFmtId="0" fontId="20" fillId="0" borderId="59" xfId="0" applyFont="1" applyBorder="1"/>
    <xf numFmtId="0" fontId="20" fillId="0" borderId="60" xfId="0" applyFont="1" applyBorder="1"/>
    <xf numFmtId="0" fontId="38" fillId="9" borderId="44" xfId="0" applyFont="1" applyFill="1" applyBorder="1" applyAlignment="1">
      <alignment horizontal="center" vertical="center" wrapText="1"/>
    </xf>
    <xf numFmtId="0" fontId="28" fillId="9" borderId="1" xfId="0" applyFont="1" applyFill="1" applyBorder="1" applyAlignment="1">
      <alignment horizontal="center" vertical="center" wrapText="1"/>
    </xf>
    <xf numFmtId="164" fontId="28" fillId="9" borderId="1" xfId="0" applyNumberFormat="1" applyFont="1" applyFill="1" applyBorder="1" applyAlignment="1">
      <alignment horizontal="center" vertical="center" wrapText="1"/>
    </xf>
    <xf numFmtId="17" fontId="29" fillId="6" borderId="66" xfId="0" applyNumberFormat="1" applyFont="1" applyFill="1" applyBorder="1" applyAlignment="1">
      <alignment horizontal="center" vertical="center" wrapText="1"/>
    </xf>
    <xf numFmtId="0" fontId="20" fillId="0" borderId="67" xfId="0" applyFont="1" applyBorder="1"/>
    <xf numFmtId="0" fontId="20" fillId="0" borderId="68" xfId="0" applyFont="1" applyBorder="1"/>
    <xf numFmtId="0" fontId="17" fillId="9" borderId="1" xfId="0" applyFont="1" applyFill="1" applyBorder="1" applyAlignment="1">
      <alignment horizontal="right" vertical="center" wrapText="1"/>
    </xf>
    <xf numFmtId="0" fontId="28" fillId="9" borderId="1" xfId="0" applyFont="1" applyFill="1" applyBorder="1" applyAlignment="1">
      <alignment horizontal="left" vertical="center" wrapText="1"/>
    </xf>
    <xf numFmtId="0" fontId="22" fillId="0" borderId="69" xfId="0" applyFont="1" applyBorder="1" applyAlignment="1">
      <alignment horizontal="center" vertical="center" wrapText="1"/>
    </xf>
    <xf numFmtId="0" fontId="22" fillId="11" borderId="1" xfId="0" applyFont="1" applyFill="1" applyBorder="1" applyAlignment="1">
      <alignment horizontal="center" vertical="center" wrapText="1"/>
    </xf>
    <xf numFmtId="0" fontId="20" fillId="0" borderId="70" xfId="0" applyFont="1" applyBorder="1"/>
    <xf numFmtId="0" fontId="22" fillId="0" borderId="11" xfId="0" applyFont="1" applyBorder="1" applyAlignment="1">
      <alignment horizontal="center" vertical="center" wrapText="1"/>
    </xf>
    <xf numFmtId="0" fontId="22" fillId="3" borderId="76" xfId="0" applyFont="1" applyFill="1" applyBorder="1" applyAlignment="1">
      <alignment horizontal="center" vertical="center" wrapText="1"/>
    </xf>
    <xf numFmtId="0" fontId="20" fillId="0" borderId="77" xfId="0" applyFont="1" applyBorder="1"/>
    <xf numFmtId="0" fontId="22" fillId="4" borderId="9" xfId="0" applyFont="1" applyFill="1" applyBorder="1" applyAlignment="1">
      <alignment horizontal="center" vertical="center"/>
    </xf>
    <xf numFmtId="0" fontId="20" fillId="0" borderId="78" xfId="0" applyFont="1" applyBorder="1"/>
    <xf numFmtId="0" fontId="20" fillId="0" borderId="79" xfId="0" applyFont="1" applyBorder="1"/>
    <xf numFmtId="0" fontId="22" fillId="3" borderId="9" xfId="0" applyFont="1" applyFill="1" applyBorder="1" applyAlignment="1">
      <alignment horizontal="center" vertical="center"/>
    </xf>
    <xf numFmtId="0" fontId="22" fillId="5" borderId="9" xfId="0" applyFont="1" applyFill="1" applyBorder="1" applyAlignment="1">
      <alignment horizontal="center" vertical="center"/>
    </xf>
    <xf numFmtId="17" fontId="29" fillId="6" borderId="41" xfId="0" applyNumberFormat="1" applyFont="1" applyFill="1" applyBorder="1" applyAlignment="1">
      <alignment horizontal="center" vertical="center" wrapText="1"/>
    </xf>
    <xf numFmtId="9" fontId="22" fillId="6" borderId="11" xfId="0" applyNumberFormat="1" applyFont="1" applyFill="1" applyBorder="1" applyAlignment="1">
      <alignment horizontal="center" vertical="center" wrapText="1"/>
    </xf>
    <xf numFmtId="0" fontId="22" fillId="5" borderId="15" xfId="0" applyFont="1" applyFill="1" applyBorder="1" applyAlignment="1">
      <alignment horizontal="center" vertical="center" wrapText="1"/>
    </xf>
    <xf numFmtId="0" fontId="29" fillId="6" borderId="88" xfId="0" applyFont="1" applyFill="1" applyBorder="1" applyAlignment="1">
      <alignment horizontal="center" vertical="center" wrapText="1"/>
    </xf>
    <xf numFmtId="0" fontId="29" fillId="6" borderId="120" xfId="0" applyFont="1" applyFill="1" applyBorder="1" applyAlignment="1">
      <alignment horizontal="center" vertical="center" wrapText="1"/>
    </xf>
    <xf numFmtId="0" fontId="29" fillId="6" borderId="93" xfId="0" applyFont="1" applyFill="1" applyBorder="1" applyAlignment="1">
      <alignment horizontal="center" vertical="center" wrapText="1"/>
    </xf>
    <xf numFmtId="0" fontId="6" fillId="13" borderId="11" xfId="0" applyFont="1" applyFill="1" applyBorder="1" applyAlignment="1">
      <alignment horizontal="center" vertical="center"/>
    </xf>
    <xf numFmtId="0" fontId="5" fillId="0" borderId="12" xfId="0" applyFont="1" applyBorder="1"/>
    <xf numFmtId="0" fontId="5" fillId="0" borderId="13" xfId="0" applyFont="1" applyBorder="1"/>
    <xf numFmtId="0" fontId="9" fillId="12" borderId="24" xfId="0" applyFont="1" applyFill="1" applyBorder="1" applyAlignment="1">
      <alignment horizontal="center" vertical="center" wrapText="1"/>
    </xf>
    <xf numFmtId="0" fontId="5" fillId="0" borderId="30" xfId="0" applyFont="1" applyBorder="1"/>
    <xf numFmtId="9" fontId="3" fillId="0" borderId="15" xfId="0" applyNumberFormat="1" applyFont="1" applyBorder="1" applyAlignment="1">
      <alignment horizontal="center" vertical="center"/>
    </xf>
    <xf numFmtId="0" fontId="5" fillId="0" borderId="19" xfId="0" applyFont="1" applyBorder="1"/>
    <xf numFmtId="0" fontId="5" fillId="0" borderId="42" xfId="0" applyFont="1" applyBorder="1"/>
    <xf numFmtId="0" fontId="5" fillId="0" borderId="62" xfId="0" applyFont="1" applyBorder="1"/>
    <xf numFmtId="0" fontId="5" fillId="0" borderId="43" xfId="0" applyFont="1" applyBorder="1"/>
    <xf numFmtId="9" fontId="8" fillId="6" borderId="9" xfId="0" applyNumberFormat="1" applyFont="1" applyFill="1" applyBorder="1" applyAlignment="1">
      <alignment horizontal="center" vertical="center" wrapText="1"/>
    </xf>
    <xf numFmtId="0" fontId="5" fillId="0" borderId="79" xfId="0" applyFont="1" applyBorder="1"/>
    <xf numFmtId="0" fontId="1" fillId="0" borderId="0" xfId="0" applyFont="1" applyAlignment="1">
      <alignment horizontal="center" vertical="center" wrapText="1"/>
    </xf>
    <xf numFmtId="0" fontId="0" fillId="0" borderId="0" xfId="0"/>
    <xf numFmtId="0" fontId="4" fillId="12" borderId="1" xfId="0" applyFont="1" applyFill="1" applyBorder="1" applyAlignment="1">
      <alignment horizontal="center" vertical="center" wrapText="1"/>
    </xf>
    <xf numFmtId="0" fontId="5" fillId="0" borderId="2" xfId="0" applyFont="1" applyBorder="1"/>
    <xf numFmtId="0" fontId="5" fillId="0" borderId="3" xfId="0" applyFont="1" applyBorder="1"/>
    <xf numFmtId="0" fontId="14" fillId="0" borderId="11" xfId="0" applyFont="1" applyBorder="1" applyAlignment="1">
      <alignment horizontal="center" vertical="center" wrapText="1"/>
    </xf>
    <xf numFmtId="0" fontId="6" fillId="13" borderId="49" xfId="0" applyFont="1" applyFill="1" applyBorder="1" applyAlignment="1">
      <alignment horizontal="center" vertical="center" wrapText="1"/>
    </xf>
    <xf numFmtId="0" fontId="5" fillId="0" borderId="72" xfId="0" applyFont="1" applyBorder="1"/>
    <xf numFmtId="0" fontId="5" fillId="0" borderId="16" xfId="0" applyFont="1" applyBorder="1"/>
    <xf numFmtId="0" fontId="5" fillId="0" borderId="17" xfId="0" applyFont="1" applyBorder="1"/>
    <xf numFmtId="0" fontId="6" fillId="13" borderId="99" xfId="0" applyFont="1" applyFill="1" applyBorder="1" applyAlignment="1">
      <alignment horizontal="center" vertical="center" wrapText="1"/>
    </xf>
    <xf numFmtId="0" fontId="5" fillId="0" borderId="18" xfId="0" applyFont="1" applyBorder="1"/>
    <xf numFmtId="0" fontId="6" fillId="13" borderId="100"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5" fillId="0" borderId="10" xfId="0" applyFont="1" applyBorder="1"/>
    <xf numFmtId="0" fontId="6" fillId="4" borderId="11" xfId="0" applyFont="1" applyFill="1" applyBorder="1" applyAlignment="1">
      <alignment horizontal="center" vertical="center"/>
    </xf>
    <xf numFmtId="0" fontId="22" fillId="14" borderId="1" xfId="0" applyFont="1" applyFill="1" applyBorder="1" applyAlignment="1">
      <alignment horizontal="center" vertical="center" wrapText="1"/>
    </xf>
    <xf numFmtId="0" fontId="22" fillId="0" borderId="4" xfId="0" applyFont="1" applyBorder="1" applyAlignment="1">
      <alignment horizontal="center" vertical="center" wrapText="1"/>
    </xf>
    <xf numFmtId="0" fontId="22" fillId="3" borderId="49" xfId="0" applyFont="1" applyFill="1" applyBorder="1" applyAlignment="1">
      <alignment horizontal="center" vertical="center" wrapText="1"/>
    </xf>
    <xf numFmtId="0" fontId="20" fillId="0" borderId="72" xfId="0" applyFont="1" applyBorder="1"/>
    <xf numFmtId="0" fontId="22" fillId="3" borderId="99" xfId="0" applyFont="1" applyFill="1" applyBorder="1" applyAlignment="1">
      <alignment horizontal="center" vertical="center" wrapText="1"/>
    </xf>
    <xf numFmtId="0" fontId="22" fillId="3" borderId="100" xfId="0" applyFont="1" applyFill="1" applyBorder="1" applyAlignment="1">
      <alignment horizontal="center" vertical="center" wrapText="1"/>
    </xf>
    <xf numFmtId="0" fontId="22" fillId="4" borderId="11" xfId="0" applyFont="1" applyFill="1" applyBorder="1" applyAlignment="1">
      <alignment horizontal="center" vertical="center"/>
    </xf>
    <xf numFmtId="0" fontId="22" fillId="3" borderId="11" xfId="0" applyFont="1" applyFill="1" applyBorder="1" applyAlignment="1">
      <alignment horizontal="center" vertical="center"/>
    </xf>
    <xf numFmtId="9" fontId="29" fillId="6" borderId="9" xfId="0" applyNumberFormat="1" applyFont="1" applyFill="1" applyBorder="1" applyAlignment="1">
      <alignment horizontal="center" vertical="center" wrapText="1"/>
    </xf>
    <xf numFmtId="0" fontId="22" fillId="14" borderId="24" xfId="0" applyFont="1" applyFill="1" applyBorder="1" applyAlignment="1">
      <alignment horizontal="center" vertical="center" wrapText="1"/>
    </xf>
    <xf numFmtId="0" fontId="29" fillId="15" borderId="24" xfId="0" applyFont="1" applyFill="1" applyBorder="1" applyAlignment="1">
      <alignment horizontal="center" vertical="center" wrapText="1"/>
    </xf>
    <xf numFmtId="0" fontId="22" fillId="15" borderId="1" xfId="0" applyFont="1" applyFill="1" applyBorder="1" applyAlignment="1">
      <alignment horizontal="center" vertical="center" wrapText="1"/>
    </xf>
    <xf numFmtId="0" fontId="22" fillId="0" borderId="107" xfId="0" applyFont="1" applyBorder="1" applyAlignment="1">
      <alignment horizontal="center" vertical="center" wrapText="1"/>
    </xf>
    <xf numFmtId="0" fontId="20" fillId="0" borderId="107" xfId="0" applyFont="1" applyBorder="1"/>
    <xf numFmtId="0" fontId="22" fillId="16" borderId="108" xfId="0" applyFont="1" applyFill="1" applyBorder="1" applyAlignment="1">
      <alignment horizontal="center" vertical="center" wrapText="1"/>
    </xf>
    <xf numFmtId="0" fontId="20" fillId="0" borderId="109" xfId="0" applyFont="1" applyBorder="1"/>
    <xf numFmtId="0" fontId="20" fillId="0" borderId="110" xfId="0" applyFont="1" applyBorder="1"/>
    <xf numFmtId="0" fontId="22" fillId="3" borderId="88" xfId="0" applyFont="1" applyFill="1" applyBorder="1" applyAlignment="1">
      <alignment horizontal="center" vertical="center" wrapText="1"/>
    </xf>
    <xf numFmtId="0" fontId="20" fillId="0" borderId="93" xfId="0" applyFont="1" applyBorder="1"/>
    <xf numFmtId="0" fontId="22" fillId="3" borderId="15"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9" fillId="16" borderId="15" xfId="0" applyFont="1" applyFill="1" applyBorder="1" applyAlignment="1">
      <alignment horizontal="center" vertical="center" wrapText="1"/>
    </xf>
    <xf numFmtId="9" fontId="29" fillId="6" borderId="11" xfId="0" applyNumberFormat="1" applyFont="1" applyFill="1" applyBorder="1" applyAlignment="1">
      <alignment horizontal="center" vertical="center" wrapText="1"/>
    </xf>
    <xf numFmtId="0" fontId="22" fillId="17" borderId="24" xfId="0" applyFont="1" applyFill="1" applyBorder="1" applyAlignment="1">
      <alignment horizontal="center" vertical="center" wrapText="1"/>
    </xf>
    <xf numFmtId="0" fontId="22" fillId="0" borderId="15" xfId="0" applyFont="1" applyBorder="1" applyAlignment="1">
      <alignment horizontal="left" vertical="center" wrapText="1"/>
    </xf>
    <xf numFmtId="0" fontId="8" fillId="6" borderId="9" xfId="0" applyFont="1" applyFill="1" applyBorder="1" applyAlignment="1">
      <alignment horizontal="center" vertical="center" wrapText="1"/>
    </xf>
    <xf numFmtId="0" fontId="20" fillId="0" borderId="102" xfId="0" applyFont="1" applyBorder="1"/>
    <xf numFmtId="9" fontId="17" fillId="6" borderId="11" xfId="0" applyNumberFormat="1" applyFont="1" applyFill="1" applyBorder="1" applyAlignment="1">
      <alignment horizontal="center" vertical="center"/>
    </xf>
    <xf numFmtId="0" fontId="19" fillId="17" borderId="1" xfId="0" applyFont="1" applyFill="1" applyBorder="1" applyAlignment="1">
      <alignment horizontal="center" vertical="center" wrapText="1"/>
    </xf>
    <xf numFmtId="0" fontId="21" fillId="0" borderId="4" xfId="0" applyFont="1" applyBorder="1" applyAlignment="1">
      <alignment horizontal="center" vertical="center" wrapText="1"/>
    </xf>
    <xf numFmtId="0" fontId="7" fillId="3" borderId="49" xfId="0" applyFont="1" applyFill="1" applyBorder="1" applyAlignment="1">
      <alignment horizontal="center" vertical="center" wrapText="1"/>
    </xf>
    <xf numFmtId="0" fontId="7" fillId="3" borderId="99" xfId="0" applyFont="1" applyFill="1" applyBorder="1" applyAlignment="1">
      <alignment horizontal="center" vertical="center" wrapText="1"/>
    </xf>
    <xf numFmtId="0" fontId="7" fillId="3" borderId="100" xfId="0" applyFont="1" applyFill="1" applyBorder="1" applyAlignment="1">
      <alignment horizontal="center" vertical="center" wrapText="1"/>
    </xf>
    <xf numFmtId="0" fontId="7" fillId="3" borderId="76" xfId="0" applyFont="1" applyFill="1" applyBorder="1" applyAlignment="1">
      <alignment horizontal="center" vertical="center" wrapText="1"/>
    </xf>
    <xf numFmtId="9" fontId="31" fillId="0" borderId="15" xfId="0" applyNumberFormat="1" applyFont="1" applyBorder="1" applyAlignment="1">
      <alignment horizontal="center" vertical="center"/>
    </xf>
    <xf numFmtId="0" fontId="32" fillId="0" borderId="19" xfId="0" applyFont="1" applyBorder="1"/>
    <xf numFmtId="9" fontId="31" fillId="0" borderId="29" xfId="0" applyNumberFormat="1" applyFont="1" applyBorder="1" applyAlignment="1">
      <alignment horizontal="center" vertical="center"/>
    </xf>
    <xf numFmtId="0" fontId="32" fillId="0" borderId="29" xfId="0" applyFont="1" applyBorder="1"/>
    <xf numFmtId="9" fontId="31" fillId="6" borderId="11" xfId="0" applyNumberFormat="1" applyFont="1" applyFill="1" applyBorder="1" applyAlignment="1">
      <alignment horizontal="center" vertical="center"/>
    </xf>
    <xf numFmtId="0" fontId="32" fillId="0" borderId="13" xfId="0" applyFont="1" applyBorder="1"/>
    <xf numFmtId="0" fontId="30" fillId="3" borderId="11" xfId="0" applyFont="1" applyFill="1" applyBorder="1" applyAlignment="1">
      <alignment horizontal="center" vertical="center"/>
    </xf>
    <xf numFmtId="0" fontId="32" fillId="0" borderId="12" xfId="0" applyFont="1" applyBorder="1"/>
    <xf numFmtId="0" fontId="32" fillId="0" borderId="14" xfId="0" applyFont="1" applyBorder="1"/>
    <xf numFmtId="0" fontId="30" fillId="5" borderId="15" xfId="0" applyFont="1" applyFill="1" applyBorder="1" applyAlignment="1">
      <alignment horizontal="center" vertical="center" wrapText="1"/>
    </xf>
    <xf numFmtId="0" fontId="33" fillId="6" borderId="22" xfId="0" applyFont="1" applyFill="1" applyBorder="1" applyAlignment="1">
      <alignment horizontal="center" vertical="center" wrapText="1"/>
    </xf>
    <xf numFmtId="0" fontId="33" fillId="6" borderId="114" xfId="0" applyFont="1" applyFill="1" applyBorder="1" applyAlignment="1">
      <alignment horizontal="center" vertical="center" wrapText="1"/>
    </xf>
    <xf numFmtId="0" fontId="33" fillId="6" borderId="25" xfId="0" applyFont="1" applyFill="1" applyBorder="1" applyAlignment="1">
      <alignment horizontal="center" vertical="center" wrapText="1"/>
    </xf>
    <xf numFmtId="0" fontId="30" fillId="18" borderId="15" xfId="0" applyFont="1" applyFill="1" applyBorder="1" applyAlignment="1">
      <alignment horizontal="center" vertical="center" wrapText="1"/>
    </xf>
    <xf numFmtId="0" fontId="32" fillId="0" borderId="116" xfId="0" applyFont="1" applyBorder="1"/>
    <xf numFmtId="0" fontId="30" fillId="6" borderId="9" xfId="0" applyFont="1" applyFill="1" applyBorder="1" applyAlignment="1">
      <alignment horizontal="center" vertical="center"/>
    </xf>
    <xf numFmtId="0" fontId="32" fillId="0" borderId="78" xfId="0" applyFont="1" applyBorder="1"/>
    <xf numFmtId="0" fontId="32" fillId="0" borderId="102" xfId="0" applyFont="1" applyBorder="1"/>
    <xf numFmtId="0" fontId="32" fillId="0" borderId="79" xfId="0" applyFont="1" applyBorder="1"/>
    <xf numFmtId="0" fontId="30" fillId="0" borderId="0" xfId="0" applyFont="1" applyAlignment="1">
      <alignment horizontal="center" vertical="center" wrapText="1"/>
    </xf>
    <xf numFmtId="0" fontId="31" fillId="0" borderId="0" xfId="0" applyFont="1"/>
    <xf numFmtId="0" fontId="30" fillId="3" borderId="113" xfId="0" applyFont="1" applyFill="1" applyBorder="1" applyAlignment="1">
      <alignment horizontal="center" vertical="center" wrapText="1"/>
    </xf>
    <xf numFmtId="0" fontId="32" fillId="0" borderId="115" xfId="0" applyFont="1" applyBorder="1"/>
    <xf numFmtId="0" fontId="30" fillId="3" borderId="100" xfId="0" applyFont="1" applyFill="1" applyBorder="1" applyAlignment="1">
      <alignment horizontal="center" vertical="center" wrapText="1"/>
    </xf>
    <xf numFmtId="0" fontId="30" fillId="3" borderId="88" xfId="0" applyFont="1" applyFill="1" applyBorder="1" applyAlignment="1">
      <alignment horizontal="center" vertical="center" wrapText="1"/>
    </xf>
    <xf numFmtId="0" fontId="32" fillId="0" borderId="93" xfId="0" applyFont="1" applyBorder="1"/>
    <xf numFmtId="0" fontId="32" fillId="0" borderId="18" xfId="0" applyFont="1" applyBorder="1"/>
    <xf numFmtId="0" fontId="32" fillId="0" borderId="17" xfId="0" applyFont="1" applyBorder="1"/>
    <xf numFmtId="0" fontId="30" fillId="3" borderId="15" xfId="0" applyFont="1" applyFill="1" applyBorder="1" applyAlignment="1">
      <alignment horizontal="center" vertical="center" wrapText="1"/>
    </xf>
    <xf numFmtId="0" fontId="30" fillId="3" borderId="11" xfId="0" applyFont="1" applyFill="1" applyBorder="1" applyAlignment="1">
      <alignment horizontal="center" vertical="center" wrapText="1"/>
    </xf>
    <xf numFmtId="0" fontId="30" fillId="4" borderId="114" xfId="0" applyFont="1" applyFill="1" applyBorder="1" applyAlignment="1">
      <alignment horizontal="center" vertical="center"/>
    </xf>
    <xf numFmtId="0" fontId="30" fillId="4" borderId="11" xfId="0" applyFont="1" applyFill="1" applyBorder="1" applyAlignment="1">
      <alignment horizontal="center" vertical="center"/>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495300</xdr:colOff>
      <xdr:row>0</xdr:row>
      <xdr:rowOff>95250</xdr:rowOff>
    </xdr:from>
    <xdr:ext cx="666750" cy="714375"/>
    <xdr:pic>
      <xdr:nvPicPr>
        <xdr:cNvPr id="2" name="image1.jpg" descr="escudoylogotipoOk">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secretariajuridica.gov.co/4-planeacion-presupuesto-e-informes?field_4_planeacion_presupuesto_e_target_id=158&amp;field_fecha_de_emision_document_value=11" TargetMode="External"/><Relationship Id="rId2" Type="http://schemas.openxmlformats.org/officeDocument/2006/relationships/hyperlink" Target="https://www.secretariajuridica.gov.co/4-planeacion-presupuesto-e-informes?field_4_planeacion_presupuesto_e_target_id=157&amp;field_fecha_de_emision_document_value=11" TargetMode="External"/><Relationship Id="rId1" Type="http://schemas.openxmlformats.org/officeDocument/2006/relationships/hyperlink" Target="https://www.youtube.com/watch?v=ObHFK0uPAWc"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secretariajuridica.gov.co/conoce-propone-y-prioriza" TargetMode="External"/><Relationship Id="rId2" Type="http://schemas.openxmlformats.org/officeDocument/2006/relationships/hyperlink" Target="https://www.instagram.com/p/C8xJAOSJ9sQ/?igsh=MXBkNGE5N2t2dGpwaA%3D%3D" TargetMode="External"/><Relationship Id="rId1" Type="http://schemas.openxmlformats.org/officeDocument/2006/relationships/hyperlink" Target="https://www.secretariajuridica.gov.co/boletin-semanal-issn-2805-9018?field_fecha_de_emision_document_value=All&amp;field_mes2_value=All&amp;page=0" TargetMode="External"/><Relationship Id="rId6" Type="http://schemas.openxmlformats.org/officeDocument/2006/relationships/drawing" Target="../drawings/drawing5.xml"/><Relationship Id="rId5" Type="http://schemas.openxmlformats.org/officeDocument/2006/relationships/printerSettings" Target="../printerSettings/printerSettings1.bin"/><Relationship Id="rId4" Type="http://schemas.openxmlformats.org/officeDocument/2006/relationships/hyperlink" Target="https://www.secretariajuridica.gov.co/herramientas-interactivas-contratacion"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DD6EE"/>
  </sheetPr>
  <dimension ref="A1:BN18"/>
  <sheetViews>
    <sheetView tabSelected="1" topLeftCell="C1" zoomScale="70" zoomScaleNormal="70" workbookViewId="0">
      <selection activeCell="BJ5" sqref="BJ5"/>
    </sheetView>
  </sheetViews>
  <sheetFormatPr baseColWidth="10" defaultColWidth="12.625" defaultRowHeight="15" customHeight="1" x14ac:dyDescent="0.3"/>
  <cols>
    <col min="1" max="1" width="5.25" style="63" customWidth="1"/>
    <col min="2" max="2" width="25.625" style="63" customWidth="1"/>
    <col min="3" max="3" width="2.875" style="63" customWidth="1"/>
    <col min="4" max="4" width="30.625" style="63" customWidth="1"/>
    <col min="5" max="5" width="22.375" style="63" customWidth="1"/>
    <col min="6" max="6" width="17.75" style="63" customWidth="1"/>
    <col min="7" max="7" width="18.5" style="63" customWidth="1"/>
    <col min="8" max="8" width="9.75" style="63" customWidth="1"/>
    <col min="9" max="9" width="10.375" style="63" customWidth="1"/>
    <col min="10" max="57" width="2.75" style="63" hidden="1" customWidth="1"/>
    <col min="58" max="58" width="21.75" style="63" customWidth="1"/>
    <col min="59" max="59" width="62.625" style="63" customWidth="1"/>
    <col min="60" max="60" width="31.25" style="63" customWidth="1"/>
    <col min="61" max="61" width="12.5" style="63" customWidth="1"/>
    <col min="62" max="63" width="12.625" style="63"/>
    <col min="64" max="64" width="16" style="63" customWidth="1"/>
    <col min="65" max="65" width="43.25" style="63" customWidth="1"/>
    <col min="66" max="66" width="29.375" style="63" customWidth="1"/>
    <col min="67" max="16384" width="12.625" style="63"/>
  </cols>
  <sheetData>
    <row r="1" spans="1:66" ht="66" customHeight="1" x14ac:dyDescent="0.3">
      <c r="A1" s="432" t="s">
        <v>0</v>
      </c>
      <c r="B1" s="433"/>
      <c r="C1" s="433"/>
      <c r="D1" s="433"/>
      <c r="E1" s="433"/>
      <c r="F1" s="433"/>
      <c r="G1" s="433"/>
      <c r="H1" s="433"/>
      <c r="I1" s="433"/>
      <c r="BF1" s="2"/>
      <c r="BG1" s="2"/>
      <c r="BM1" s="97"/>
      <c r="BN1" s="97"/>
    </row>
    <row r="2" spans="1:66" ht="51" customHeight="1" x14ac:dyDescent="0.3">
      <c r="A2" s="434" t="s">
        <v>1</v>
      </c>
      <c r="B2" s="435"/>
      <c r="C2" s="435"/>
      <c r="D2" s="435"/>
      <c r="E2" s="435"/>
      <c r="F2" s="435"/>
      <c r="G2" s="435"/>
      <c r="H2" s="435"/>
      <c r="I2" s="436"/>
      <c r="J2" s="437" t="s">
        <v>2</v>
      </c>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c r="AY2" s="433"/>
      <c r="AZ2" s="433"/>
      <c r="BA2" s="433"/>
      <c r="BB2" s="433"/>
      <c r="BC2" s="433"/>
      <c r="BD2" s="433"/>
      <c r="BE2" s="433"/>
      <c r="BF2" s="2"/>
      <c r="BG2" s="2"/>
      <c r="BM2" s="97"/>
      <c r="BN2" s="97"/>
    </row>
    <row r="3" spans="1:66" ht="30.75" customHeight="1" x14ac:dyDescent="0.3">
      <c r="A3" s="438" t="s">
        <v>3</v>
      </c>
      <c r="B3" s="439"/>
      <c r="C3" s="442" t="s">
        <v>4</v>
      </c>
      <c r="D3" s="439"/>
      <c r="E3" s="444" t="s">
        <v>5</v>
      </c>
      <c r="F3" s="444" t="s">
        <v>6</v>
      </c>
      <c r="G3" s="444" t="s">
        <v>7</v>
      </c>
      <c r="H3" s="446" t="s">
        <v>8</v>
      </c>
      <c r="I3" s="447"/>
      <c r="J3" s="448" t="s">
        <v>9</v>
      </c>
      <c r="K3" s="449"/>
      <c r="L3" s="449"/>
      <c r="M3" s="450"/>
      <c r="N3" s="448" t="s">
        <v>10</v>
      </c>
      <c r="O3" s="449"/>
      <c r="P3" s="449"/>
      <c r="Q3" s="450"/>
      <c r="R3" s="448" t="s">
        <v>11</v>
      </c>
      <c r="S3" s="449"/>
      <c r="T3" s="449"/>
      <c r="U3" s="450"/>
      <c r="V3" s="448" t="s">
        <v>12</v>
      </c>
      <c r="W3" s="449"/>
      <c r="X3" s="449"/>
      <c r="Y3" s="450"/>
      <c r="Z3" s="451" t="s">
        <v>13</v>
      </c>
      <c r="AA3" s="449"/>
      <c r="AB3" s="449"/>
      <c r="AC3" s="450"/>
      <c r="AD3" s="451" t="s">
        <v>14</v>
      </c>
      <c r="AE3" s="449"/>
      <c r="AF3" s="449"/>
      <c r="AG3" s="450"/>
      <c r="AH3" s="451" t="s">
        <v>15</v>
      </c>
      <c r="AI3" s="449"/>
      <c r="AJ3" s="449"/>
      <c r="AK3" s="450"/>
      <c r="AL3" s="451" t="s">
        <v>16</v>
      </c>
      <c r="AM3" s="449"/>
      <c r="AN3" s="449"/>
      <c r="AO3" s="450"/>
      <c r="AP3" s="464" t="s">
        <v>17</v>
      </c>
      <c r="AQ3" s="449"/>
      <c r="AR3" s="449"/>
      <c r="AS3" s="450"/>
      <c r="AT3" s="464" t="s">
        <v>18</v>
      </c>
      <c r="AU3" s="449"/>
      <c r="AV3" s="449"/>
      <c r="AW3" s="450"/>
      <c r="AX3" s="464" t="s">
        <v>19</v>
      </c>
      <c r="AY3" s="449"/>
      <c r="AZ3" s="449"/>
      <c r="BA3" s="450"/>
      <c r="BB3" s="464" t="s">
        <v>20</v>
      </c>
      <c r="BC3" s="449"/>
      <c r="BD3" s="449"/>
      <c r="BE3" s="465"/>
      <c r="BF3" s="463" t="s">
        <v>21</v>
      </c>
      <c r="BG3" s="463" t="s">
        <v>22</v>
      </c>
      <c r="BH3" s="463" t="s">
        <v>23</v>
      </c>
      <c r="BI3" s="426" t="s">
        <v>24</v>
      </c>
      <c r="BJ3" s="427"/>
      <c r="BK3" s="427"/>
      <c r="BL3" s="427"/>
      <c r="BM3" s="427"/>
      <c r="BN3" s="428"/>
    </row>
    <row r="4" spans="1:66" ht="45.75" customHeight="1" x14ac:dyDescent="0.3">
      <c r="A4" s="440"/>
      <c r="B4" s="441"/>
      <c r="C4" s="443"/>
      <c r="D4" s="441"/>
      <c r="E4" s="445"/>
      <c r="F4" s="445"/>
      <c r="G4" s="445"/>
      <c r="H4" s="64" t="s">
        <v>25</v>
      </c>
      <c r="I4" s="65" t="s">
        <v>26</v>
      </c>
      <c r="J4" s="66" t="s">
        <v>27</v>
      </c>
      <c r="K4" s="67" t="s">
        <v>28</v>
      </c>
      <c r="L4" s="67" t="s">
        <v>29</v>
      </c>
      <c r="M4" s="67" t="s">
        <v>30</v>
      </c>
      <c r="N4" s="66" t="s">
        <v>27</v>
      </c>
      <c r="O4" s="67" t="s">
        <v>28</v>
      </c>
      <c r="P4" s="67" t="s">
        <v>29</v>
      </c>
      <c r="Q4" s="67" t="s">
        <v>30</v>
      </c>
      <c r="R4" s="66" t="s">
        <v>27</v>
      </c>
      <c r="S4" s="67" t="s">
        <v>28</v>
      </c>
      <c r="T4" s="67" t="s">
        <v>29</v>
      </c>
      <c r="U4" s="67" t="s">
        <v>30</v>
      </c>
      <c r="V4" s="66" t="s">
        <v>27</v>
      </c>
      <c r="W4" s="67" t="s">
        <v>28</v>
      </c>
      <c r="X4" s="67" t="s">
        <v>29</v>
      </c>
      <c r="Y4" s="67" t="s">
        <v>30</v>
      </c>
      <c r="Z4" s="181" t="s">
        <v>27</v>
      </c>
      <c r="AA4" s="182" t="s">
        <v>28</v>
      </c>
      <c r="AB4" s="182" t="s">
        <v>29</v>
      </c>
      <c r="AC4" s="182" t="s">
        <v>30</v>
      </c>
      <c r="AD4" s="181" t="s">
        <v>27</v>
      </c>
      <c r="AE4" s="182" t="s">
        <v>28</v>
      </c>
      <c r="AF4" s="182" t="s">
        <v>29</v>
      </c>
      <c r="AG4" s="182" t="s">
        <v>30</v>
      </c>
      <c r="AH4" s="181" t="s">
        <v>27</v>
      </c>
      <c r="AI4" s="182" t="s">
        <v>28</v>
      </c>
      <c r="AJ4" s="182" t="s">
        <v>29</v>
      </c>
      <c r="AK4" s="182" t="s">
        <v>30</v>
      </c>
      <c r="AL4" s="181" t="s">
        <v>27</v>
      </c>
      <c r="AM4" s="182" t="s">
        <v>28</v>
      </c>
      <c r="AN4" s="182" t="s">
        <v>29</v>
      </c>
      <c r="AO4" s="182" t="s">
        <v>30</v>
      </c>
      <c r="AP4" s="68" t="s">
        <v>27</v>
      </c>
      <c r="AQ4" s="69" t="s">
        <v>28</v>
      </c>
      <c r="AR4" s="69" t="s">
        <v>29</v>
      </c>
      <c r="AS4" s="69" t="s">
        <v>30</v>
      </c>
      <c r="AT4" s="68" t="s">
        <v>27</v>
      </c>
      <c r="AU4" s="69" t="s">
        <v>28</v>
      </c>
      <c r="AV4" s="69" t="s">
        <v>29</v>
      </c>
      <c r="AW4" s="69" t="s">
        <v>30</v>
      </c>
      <c r="AX4" s="68" t="s">
        <v>27</v>
      </c>
      <c r="AY4" s="69" t="s">
        <v>28</v>
      </c>
      <c r="AZ4" s="69" t="s">
        <v>29</v>
      </c>
      <c r="BA4" s="69" t="s">
        <v>30</v>
      </c>
      <c r="BB4" s="68" t="s">
        <v>27</v>
      </c>
      <c r="BC4" s="69" t="s">
        <v>28</v>
      </c>
      <c r="BD4" s="69" t="s">
        <v>29</v>
      </c>
      <c r="BE4" s="183" t="s">
        <v>30</v>
      </c>
      <c r="BF4" s="445"/>
      <c r="BG4" s="445"/>
      <c r="BH4" s="445"/>
      <c r="BI4" s="6" t="s">
        <v>132</v>
      </c>
      <c r="BJ4" s="6" t="s">
        <v>31</v>
      </c>
      <c r="BK4" s="6" t="s">
        <v>32</v>
      </c>
      <c r="BL4" s="6" t="s">
        <v>33</v>
      </c>
      <c r="BM4" s="7" t="s">
        <v>34</v>
      </c>
      <c r="BN4" s="7" t="s">
        <v>35</v>
      </c>
    </row>
    <row r="5" spans="1:66" ht="198" x14ac:dyDescent="0.3">
      <c r="A5" s="457">
        <v>1</v>
      </c>
      <c r="B5" s="70" t="s">
        <v>36</v>
      </c>
      <c r="C5" s="71">
        <v>1</v>
      </c>
      <c r="D5" s="99" t="s">
        <v>37</v>
      </c>
      <c r="E5" s="83" t="s">
        <v>38</v>
      </c>
      <c r="F5" s="83" t="s">
        <v>39</v>
      </c>
      <c r="G5" s="80" t="s">
        <v>40</v>
      </c>
      <c r="H5" s="184">
        <v>45447</v>
      </c>
      <c r="I5" s="185">
        <v>45471</v>
      </c>
      <c r="J5" s="83"/>
      <c r="K5" s="83"/>
      <c r="L5" s="83"/>
      <c r="M5" s="83"/>
      <c r="N5" s="83"/>
      <c r="O5" s="83"/>
      <c r="P5" s="83"/>
      <c r="Q5" s="83"/>
      <c r="R5" s="83"/>
      <c r="S5" s="83"/>
      <c r="T5" s="83"/>
      <c r="U5" s="83"/>
      <c r="V5" s="83"/>
      <c r="W5" s="83"/>
      <c r="X5" s="83"/>
      <c r="Y5" s="83"/>
      <c r="Z5" s="83"/>
      <c r="AA5" s="83"/>
      <c r="AB5" s="83"/>
      <c r="AC5" s="83"/>
      <c r="AD5" s="186"/>
      <c r="AE5" s="186"/>
      <c r="AF5" s="186"/>
      <c r="AG5" s="186"/>
      <c r="AH5" s="83"/>
      <c r="AI5" s="83"/>
      <c r="AJ5" s="83"/>
      <c r="AK5" s="83"/>
      <c r="AL5" s="83"/>
      <c r="AM5" s="83"/>
      <c r="AN5" s="83"/>
      <c r="AO5" s="83"/>
      <c r="AP5" s="83"/>
      <c r="AQ5" s="83"/>
      <c r="AR5" s="83"/>
      <c r="AS5" s="83"/>
      <c r="AT5" s="83"/>
      <c r="AU5" s="83"/>
      <c r="AV5" s="83"/>
      <c r="AW5" s="83"/>
      <c r="AX5" s="83"/>
      <c r="AY5" s="83"/>
      <c r="AZ5" s="83"/>
      <c r="BA5" s="83"/>
      <c r="BB5" s="83"/>
      <c r="BC5" s="83"/>
      <c r="BD5" s="83"/>
      <c r="BE5" s="187"/>
      <c r="BF5" s="188">
        <v>1</v>
      </c>
      <c r="BG5" s="74" t="s">
        <v>608</v>
      </c>
      <c r="BH5" s="74" t="s">
        <v>41</v>
      </c>
      <c r="BI5" s="76">
        <v>0</v>
      </c>
      <c r="BJ5" s="76">
        <f t="shared" ref="BJ5:BJ17" si="0">+BF5</f>
        <v>1</v>
      </c>
      <c r="BK5" s="98"/>
      <c r="BL5" s="460">
        <f>AVERAGE(BJ5:BJ7)</f>
        <v>1</v>
      </c>
      <c r="BM5" s="59" t="s">
        <v>576</v>
      </c>
      <c r="BN5" s="60" t="s">
        <v>42</v>
      </c>
    </row>
    <row r="6" spans="1:66" ht="214.5" x14ac:dyDescent="0.3">
      <c r="A6" s="458"/>
      <c r="B6" s="70" t="s">
        <v>36</v>
      </c>
      <c r="C6" s="85">
        <v>2</v>
      </c>
      <c r="D6" s="99" t="s">
        <v>43</v>
      </c>
      <c r="E6" s="83" t="s">
        <v>44</v>
      </c>
      <c r="F6" s="83" t="s">
        <v>45</v>
      </c>
      <c r="G6" s="83" t="s">
        <v>46</v>
      </c>
      <c r="H6" s="189">
        <v>45383</v>
      </c>
      <c r="I6" s="92">
        <v>45429</v>
      </c>
      <c r="J6" s="118"/>
      <c r="K6" s="118"/>
      <c r="L6" s="118"/>
      <c r="M6" s="118"/>
      <c r="N6" s="118"/>
      <c r="O6" s="118"/>
      <c r="P6" s="118"/>
      <c r="Q6" s="118"/>
      <c r="R6" s="118"/>
      <c r="S6" s="118"/>
      <c r="T6" s="118"/>
      <c r="U6" s="118"/>
      <c r="V6" s="190"/>
      <c r="W6" s="190"/>
      <c r="X6" s="190"/>
      <c r="Y6" s="190"/>
      <c r="Z6" s="190"/>
      <c r="AA6" s="190"/>
      <c r="AB6" s="190"/>
      <c r="AC6" s="190"/>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91"/>
      <c r="BF6" s="188">
        <v>1</v>
      </c>
      <c r="BG6" s="74" t="s">
        <v>47</v>
      </c>
      <c r="BH6" s="74" t="s">
        <v>48</v>
      </c>
      <c r="BI6" s="76">
        <v>0.1</v>
      </c>
      <c r="BJ6" s="76">
        <v>1</v>
      </c>
      <c r="BK6" s="76"/>
      <c r="BL6" s="461"/>
      <c r="BM6" s="59" t="s">
        <v>619</v>
      </c>
      <c r="BN6" s="98" t="s">
        <v>42</v>
      </c>
    </row>
    <row r="7" spans="1:66" ht="181.5" x14ac:dyDescent="0.3">
      <c r="A7" s="459"/>
      <c r="B7" s="70" t="s">
        <v>36</v>
      </c>
      <c r="C7" s="71">
        <v>3</v>
      </c>
      <c r="D7" s="61" t="s">
        <v>49</v>
      </c>
      <c r="E7" s="72" t="s">
        <v>50</v>
      </c>
      <c r="F7" s="91" t="s">
        <v>51</v>
      </c>
      <c r="G7" s="80" t="s">
        <v>46</v>
      </c>
      <c r="H7" s="189">
        <v>45413</v>
      </c>
      <c r="I7" s="92">
        <v>45443</v>
      </c>
      <c r="J7" s="83"/>
      <c r="K7" s="83"/>
      <c r="L7" s="83"/>
      <c r="M7" s="83"/>
      <c r="N7" s="83"/>
      <c r="O7" s="83"/>
      <c r="P7" s="83"/>
      <c r="Q7" s="83"/>
      <c r="R7" s="83"/>
      <c r="S7" s="83"/>
      <c r="T7" s="83"/>
      <c r="U7" s="83"/>
      <c r="V7" s="83"/>
      <c r="W7" s="83"/>
      <c r="X7" s="83"/>
      <c r="Y7" s="83"/>
      <c r="Z7" s="186"/>
      <c r="AA7" s="186"/>
      <c r="AB7" s="186"/>
      <c r="AC7" s="186"/>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187"/>
      <c r="BF7" s="188">
        <v>1</v>
      </c>
      <c r="BG7" s="59" t="s">
        <v>609</v>
      </c>
      <c r="BH7" s="60" t="s">
        <v>620</v>
      </c>
      <c r="BI7" s="76">
        <v>0</v>
      </c>
      <c r="BJ7" s="76">
        <f t="shared" si="0"/>
        <v>1</v>
      </c>
      <c r="BK7" s="98"/>
      <c r="BL7" s="445"/>
      <c r="BM7" s="59" t="s">
        <v>621</v>
      </c>
      <c r="BN7" s="60" t="s">
        <v>42</v>
      </c>
    </row>
    <row r="8" spans="1:66" ht="129" customHeight="1" x14ac:dyDescent="0.3">
      <c r="A8" s="457">
        <v>2</v>
      </c>
      <c r="B8" s="70" t="s">
        <v>52</v>
      </c>
      <c r="C8" s="85">
        <v>1</v>
      </c>
      <c r="D8" s="72" t="s">
        <v>53</v>
      </c>
      <c r="E8" s="72" t="s">
        <v>54</v>
      </c>
      <c r="F8" s="91" t="s">
        <v>55</v>
      </c>
      <c r="G8" s="91" t="s">
        <v>46</v>
      </c>
      <c r="H8" s="189">
        <v>45293</v>
      </c>
      <c r="I8" s="92">
        <v>45322</v>
      </c>
      <c r="J8" s="190"/>
      <c r="K8" s="190"/>
      <c r="L8" s="190"/>
      <c r="M8" s="190"/>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91"/>
      <c r="BF8" s="188">
        <v>1</v>
      </c>
      <c r="BG8" s="74" t="s">
        <v>56</v>
      </c>
      <c r="BH8" s="74" t="s">
        <v>57</v>
      </c>
      <c r="BI8" s="76">
        <v>1</v>
      </c>
      <c r="BJ8" s="76">
        <f t="shared" si="0"/>
        <v>1</v>
      </c>
      <c r="BK8" s="76"/>
      <c r="BL8" s="460">
        <f>AVERAGE(BJ8:BJ10)</f>
        <v>1</v>
      </c>
      <c r="BM8" s="59" t="s">
        <v>56</v>
      </c>
      <c r="BN8" s="98" t="s">
        <v>42</v>
      </c>
    </row>
    <row r="9" spans="1:66" ht="40.5" x14ac:dyDescent="0.3">
      <c r="A9" s="458"/>
      <c r="B9" s="70" t="s">
        <v>58</v>
      </c>
      <c r="C9" s="85">
        <v>2</v>
      </c>
      <c r="D9" s="93" t="s">
        <v>59</v>
      </c>
      <c r="E9" s="93" t="s">
        <v>60</v>
      </c>
      <c r="F9" s="192" t="s">
        <v>61</v>
      </c>
      <c r="G9" s="192" t="s">
        <v>62</v>
      </c>
      <c r="H9" s="193">
        <v>45293</v>
      </c>
      <c r="I9" s="194">
        <v>45338</v>
      </c>
      <c r="J9" s="190"/>
      <c r="K9" s="190"/>
      <c r="L9" s="190"/>
      <c r="M9" s="190"/>
      <c r="N9" s="190"/>
      <c r="O9" s="190"/>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91"/>
      <c r="BF9" s="188">
        <v>1</v>
      </c>
      <c r="BG9" s="74" t="s">
        <v>56</v>
      </c>
      <c r="BH9" s="74" t="s">
        <v>57</v>
      </c>
      <c r="BI9" s="76">
        <v>1</v>
      </c>
      <c r="BJ9" s="76">
        <f t="shared" si="0"/>
        <v>1</v>
      </c>
      <c r="BK9" s="76"/>
      <c r="BL9" s="461"/>
      <c r="BM9" s="59" t="s">
        <v>56</v>
      </c>
      <c r="BN9" s="98" t="s">
        <v>42</v>
      </c>
    </row>
    <row r="10" spans="1:66" ht="40.5" x14ac:dyDescent="0.3">
      <c r="A10" s="459"/>
      <c r="B10" s="70" t="s">
        <v>58</v>
      </c>
      <c r="C10" s="98">
        <v>3</v>
      </c>
      <c r="D10" s="93" t="s">
        <v>63</v>
      </c>
      <c r="E10" s="106" t="s">
        <v>64</v>
      </c>
      <c r="F10" s="94" t="s">
        <v>65</v>
      </c>
      <c r="G10" s="192" t="s">
        <v>46</v>
      </c>
      <c r="H10" s="193">
        <v>45301</v>
      </c>
      <c r="I10" s="194">
        <v>45322</v>
      </c>
      <c r="J10" s="118"/>
      <c r="K10" s="118"/>
      <c r="L10" s="190"/>
      <c r="M10" s="190"/>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91"/>
      <c r="BF10" s="188">
        <v>1</v>
      </c>
      <c r="BG10" s="74" t="s">
        <v>56</v>
      </c>
      <c r="BH10" s="74" t="s">
        <v>57</v>
      </c>
      <c r="BI10" s="76">
        <v>1</v>
      </c>
      <c r="BJ10" s="76">
        <f t="shared" si="0"/>
        <v>1</v>
      </c>
      <c r="BK10" s="76"/>
      <c r="BL10" s="445"/>
      <c r="BM10" s="59" t="s">
        <v>56</v>
      </c>
      <c r="BN10" s="98" t="s">
        <v>42</v>
      </c>
    </row>
    <row r="11" spans="1:66" ht="40.5" x14ac:dyDescent="0.3">
      <c r="A11" s="457">
        <v>3</v>
      </c>
      <c r="B11" s="88" t="s">
        <v>66</v>
      </c>
      <c r="C11" s="98">
        <v>1</v>
      </c>
      <c r="D11" s="93" t="s">
        <v>67</v>
      </c>
      <c r="E11" s="106" t="s">
        <v>68</v>
      </c>
      <c r="F11" s="94" t="s">
        <v>68</v>
      </c>
      <c r="G11" s="192" t="s">
        <v>46</v>
      </c>
      <c r="H11" s="193">
        <v>45296</v>
      </c>
      <c r="I11" s="194">
        <v>45308</v>
      </c>
      <c r="J11" s="190"/>
      <c r="K11" s="190"/>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91"/>
      <c r="BF11" s="188">
        <v>1</v>
      </c>
      <c r="BG11" s="74" t="s">
        <v>56</v>
      </c>
      <c r="BH11" s="74" t="s">
        <v>57</v>
      </c>
      <c r="BI11" s="76">
        <v>1</v>
      </c>
      <c r="BJ11" s="76">
        <f t="shared" si="0"/>
        <v>1</v>
      </c>
      <c r="BK11" s="76"/>
      <c r="BL11" s="460">
        <f>AVERAGE(BJ11:BJ12)</f>
        <v>1</v>
      </c>
      <c r="BM11" s="59" t="s">
        <v>56</v>
      </c>
      <c r="BN11" s="98" t="s">
        <v>42</v>
      </c>
    </row>
    <row r="12" spans="1:66" ht="27" x14ac:dyDescent="0.3">
      <c r="A12" s="459"/>
      <c r="B12" s="88" t="s">
        <v>66</v>
      </c>
      <c r="C12" s="98">
        <v>2</v>
      </c>
      <c r="D12" s="93" t="s">
        <v>69</v>
      </c>
      <c r="E12" s="106" t="s">
        <v>70</v>
      </c>
      <c r="F12" s="94" t="s">
        <v>71</v>
      </c>
      <c r="G12" s="192" t="s">
        <v>46</v>
      </c>
      <c r="H12" s="193">
        <v>45320</v>
      </c>
      <c r="I12" s="194">
        <v>45322</v>
      </c>
      <c r="J12" s="118"/>
      <c r="K12" s="118"/>
      <c r="L12" s="118"/>
      <c r="M12" s="190"/>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91"/>
      <c r="BF12" s="188">
        <v>1</v>
      </c>
      <c r="BG12" s="74" t="s">
        <v>56</v>
      </c>
      <c r="BH12" s="74" t="s">
        <v>57</v>
      </c>
      <c r="BI12" s="76">
        <v>1</v>
      </c>
      <c r="BJ12" s="76">
        <f t="shared" si="0"/>
        <v>1</v>
      </c>
      <c r="BK12" s="76"/>
      <c r="BL12" s="445"/>
      <c r="BM12" s="59" t="s">
        <v>56</v>
      </c>
      <c r="BN12" s="98" t="s">
        <v>42</v>
      </c>
    </row>
    <row r="13" spans="1:66" ht="82.5" x14ac:dyDescent="0.3">
      <c r="A13" s="195">
        <v>4</v>
      </c>
      <c r="B13" s="88" t="s">
        <v>72</v>
      </c>
      <c r="C13" s="98">
        <v>1</v>
      </c>
      <c r="D13" s="106" t="s">
        <v>73</v>
      </c>
      <c r="E13" s="106" t="s">
        <v>74</v>
      </c>
      <c r="F13" s="94" t="s">
        <v>75</v>
      </c>
      <c r="G13" s="94" t="s">
        <v>62</v>
      </c>
      <c r="H13" s="193">
        <v>45404</v>
      </c>
      <c r="I13" s="194">
        <v>45653</v>
      </c>
      <c r="J13" s="118"/>
      <c r="K13" s="118"/>
      <c r="L13" s="118"/>
      <c r="M13" s="118"/>
      <c r="N13" s="118"/>
      <c r="O13" s="118"/>
      <c r="P13" s="118"/>
      <c r="Q13" s="118"/>
      <c r="R13" s="118"/>
      <c r="S13" s="118"/>
      <c r="T13" s="118"/>
      <c r="U13" s="118"/>
      <c r="V13" s="118"/>
      <c r="W13" s="118"/>
      <c r="X13" s="190"/>
      <c r="Y13" s="190"/>
      <c r="Z13" s="190"/>
      <c r="AA13" s="118"/>
      <c r="AB13" s="118"/>
      <c r="AC13" s="118"/>
      <c r="AD13" s="118"/>
      <c r="AE13" s="118"/>
      <c r="AF13" s="118"/>
      <c r="AG13" s="118"/>
      <c r="AH13" s="118"/>
      <c r="AI13" s="118"/>
      <c r="AJ13" s="118"/>
      <c r="AK13" s="118"/>
      <c r="AL13" s="118"/>
      <c r="AM13" s="118"/>
      <c r="AN13" s="118"/>
      <c r="AO13" s="190"/>
      <c r="AP13" s="190"/>
      <c r="AQ13" s="118"/>
      <c r="AR13" s="118"/>
      <c r="AS13" s="118"/>
      <c r="AT13" s="118"/>
      <c r="AU13" s="118"/>
      <c r="AV13" s="118"/>
      <c r="AW13" s="118"/>
      <c r="AX13" s="118"/>
      <c r="AY13" s="118"/>
      <c r="AZ13" s="118"/>
      <c r="BA13" s="118"/>
      <c r="BB13" s="118"/>
      <c r="BC13" s="118"/>
      <c r="BD13" s="118"/>
      <c r="BE13" s="196"/>
      <c r="BF13" s="188">
        <v>0.66</v>
      </c>
      <c r="BG13" s="74" t="s">
        <v>76</v>
      </c>
      <c r="BH13" s="81" t="s">
        <v>77</v>
      </c>
      <c r="BI13" s="76">
        <v>0.33300000000000002</v>
      </c>
      <c r="BJ13" s="76">
        <v>0.67</v>
      </c>
      <c r="BK13" s="76"/>
      <c r="BL13" s="76">
        <f>+BJ13</f>
        <v>0.67</v>
      </c>
      <c r="BM13" s="197" t="s">
        <v>622</v>
      </c>
      <c r="BN13" s="198" t="s">
        <v>78</v>
      </c>
    </row>
    <row r="14" spans="1:66" ht="27" x14ac:dyDescent="0.3">
      <c r="A14" s="457">
        <v>5</v>
      </c>
      <c r="B14" s="199" t="s">
        <v>79</v>
      </c>
      <c r="C14" s="200">
        <v>1</v>
      </c>
      <c r="D14" s="106" t="s">
        <v>80</v>
      </c>
      <c r="E14" s="99" t="s">
        <v>81</v>
      </c>
      <c r="F14" s="99" t="s">
        <v>82</v>
      </c>
      <c r="G14" s="94" t="s">
        <v>83</v>
      </c>
      <c r="H14" s="184">
        <v>45293</v>
      </c>
      <c r="I14" s="185">
        <v>45322</v>
      </c>
      <c r="J14" s="186"/>
      <c r="K14" s="186"/>
      <c r="L14" s="186"/>
      <c r="M14" s="186"/>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187"/>
      <c r="BF14" s="188">
        <v>1</v>
      </c>
      <c r="BG14" s="74" t="s">
        <v>56</v>
      </c>
      <c r="BH14" s="79" t="s">
        <v>57</v>
      </c>
      <c r="BI14" s="76">
        <v>1</v>
      </c>
      <c r="BJ14" s="76">
        <f t="shared" si="0"/>
        <v>1</v>
      </c>
      <c r="BK14" s="76"/>
      <c r="BL14" s="429">
        <f>+AVERAGE(BJ14:BJ17)</f>
        <v>0.665825</v>
      </c>
      <c r="BM14" s="59" t="s">
        <v>56</v>
      </c>
      <c r="BN14" s="98" t="s">
        <v>42</v>
      </c>
    </row>
    <row r="15" spans="1:66" ht="148.5" x14ac:dyDescent="0.3">
      <c r="A15" s="458"/>
      <c r="B15" s="199" t="s">
        <v>79</v>
      </c>
      <c r="C15" s="98">
        <v>2</v>
      </c>
      <c r="D15" s="106" t="s">
        <v>84</v>
      </c>
      <c r="E15" s="82" t="s">
        <v>85</v>
      </c>
      <c r="F15" s="82" t="s">
        <v>86</v>
      </c>
      <c r="G15" s="94" t="s">
        <v>83</v>
      </c>
      <c r="H15" s="201">
        <v>45306</v>
      </c>
      <c r="I15" s="202">
        <v>45548</v>
      </c>
      <c r="J15" s="118"/>
      <c r="K15" s="190"/>
      <c r="L15" s="203"/>
      <c r="M15" s="204"/>
      <c r="N15" s="118"/>
      <c r="O15" s="118"/>
      <c r="P15" s="118"/>
      <c r="Q15" s="118"/>
      <c r="R15" s="118"/>
      <c r="S15" s="118"/>
      <c r="T15" s="118"/>
      <c r="U15" s="118"/>
      <c r="V15" s="118"/>
      <c r="W15" s="118"/>
      <c r="X15" s="118"/>
      <c r="Y15" s="118"/>
      <c r="Z15" s="190"/>
      <c r="AA15" s="190"/>
      <c r="AB15" s="190"/>
      <c r="AC15" s="118"/>
      <c r="AD15" s="118"/>
      <c r="AE15" s="118"/>
      <c r="AF15" s="118"/>
      <c r="AG15" s="118"/>
      <c r="AH15" s="118"/>
      <c r="AI15" s="118"/>
      <c r="AJ15" s="118"/>
      <c r="AK15" s="118"/>
      <c r="AL15" s="118"/>
      <c r="AM15" s="118"/>
      <c r="AN15" s="118"/>
      <c r="AO15" s="118"/>
      <c r="AP15" s="190"/>
      <c r="AQ15" s="190"/>
      <c r="AR15" s="118"/>
      <c r="AS15" s="118"/>
      <c r="AT15" s="118"/>
      <c r="AU15" s="118"/>
      <c r="AV15" s="118"/>
      <c r="AW15" s="118"/>
      <c r="AX15" s="118"/>
      <c r="AY15" s="118"/>
      <c r="AZ15" s="118"/>
      <c r="BA15" s="118"/>
      <c r="BB15" s="118"/>
      <c r="BC15" s="118"/>
      <c r="BD15" s="118"/>
      <c r="BE15" s="191"/>
      <c r="BF15" s="188">
        <v>0.6633</v>
      </c>
      <c r="BG15" s="59" t="s">
        <v>610</v>
      </c>
      <c r="BH15" s="74" t="s">
        <v>87</v>
      </c>
      <c r="BI15" s="76">
        <v>0.33329999999999999</v>
      </c>
      <c r="BJ15" s="76">
        <f t="shared" si="0"/>
        <v>0.6633</v>
      </c>
      <c r="BK15" s="76"/>
      <c r="BL15" s="430"/>
      <c r="BM15" s="59" t="s">
        <v>88</v>
      </c>
      <c r="BN15" s="98" t="s">
        <v>78</v>
      </c>
    </row>
    <row r="16" spans="1:66" ht="99" x14ac:dyDescent="0.3">
      <c r="A16" s="458"/>
      <c r="B16" s="199" t="s">
        <v>79</v>
      </c>
      <c r="C16" s="98">
        <v>3</v>
      </c>
      <c r="D16" s="106" t="s">
        <v>89</v>
      </c>
      <c r="E16" s="187" t="s">
        <v>90</v>
      </c>
      <c r="F16" s="82" t="s">
        <v>91</v>
      </c>
      <c r="G16" s="94" t="s">
        <v>92</v>
      </c>
      <c r="H16" s="201">
        <v>45427</v>
      </c>
      <c r="I16" s="205">
        <v>45595</v>
      </c>
      <c r="J16" s="118"/>
      <c r="K16" s="118"/>
      <c r="L16" s="118"/>
      <c r="M16" s="118"/>
      <c r="N16" s="118"/>
      <c r="O16" s="118"/>
      <c r="P16" s="118"/>
      <c r="Q16" s="118"/>
      <c r="R16" s="118"/>
      <c r="S16" s="118"/>
      <c r="T16" s="118"/>
      <c r="U16" s="118"/>
      <c r="V16" s="118"/>
      <c r="W16" s="118"/>
      <c r="X16" s="118"/>
      <c r="Y16" s="118"/>
      <c r="Z16" s="118"/>
      <c r="AA16" s="118"/>
      <c r="AB16" s="190"/>
      <c r="AC16" s="190"/>
      <c r="AD16" s="190"/>
      <c r="AE16" s="190"/>
      <c r="AF16" s="190"/>
      <c r="AG16" s="190"/>
      <c r="AH16" s="118"/>
      <c r="AI16" s="118"/>
      <c r="AJ16" s="118"/>
      <c r="AK16" s="118"/>
      <c r="AL16" s="118"/>
      <c r="AM16" s="118"/>
      <c r="AN16" s="118"/>
      <c r="AO16" s="118"/>
      <c r="AP16" s="118"/>
      <c r="AQ16" s="118"/>
      <c r="AR16" s="190"/>
      <c r="AS16" s="190"/>
      <c r="AT16" s="190"/>
      <c r="AU16" s="190"/>
      <c r="AV16" s="190"/>
      <c r="AW16" s="190"/>
      <c r="AX16" s="118"/>
      <c r="AY16" s="118"/>
      <c r="AZ16" s="118"/>
      <c r="BA16" s="118"/>
      <c r="BB16" s="118"/>
      <c r="BC16" s="118"/>
      <c r="BD16" s="118"/>
      <c r="BE16" s="191"/>
      <c r="BF16" s="188">
        <v>0.5</v>
      </c>
      <c r="BG16" s="59" t="s">
        <v>93</v>
      </c>
      <c r="BH16" s="74" t="s">
        <v>94</v>
      </c>
      <c r="BI16" s="76">
        <v>0</v>
      </c>
      <c r="BJ16" s="76">
        <f t="shared" si="0"/>
        <v>0.5</v>
      </c>
      <c r="BK16" s="76"/>
      <c r="BL16" s="430"/>
      <c r="BM16" s="59" t="s">
        <v>95</v>
      </c>
      <c r="BN16" s="98" t="s">
        <v>78</v>
      </c>
    </row>
    <row r="17" spans="1:66" ht="115.5" x14ac:dyDescent="0.3">
      <c r="A17" s="462"/>
      <c r="B17" s="206" t="s">
        <v>79</v>
      </c>
      <c r="C17" s="111">
        <v>4</v>
      </c>
      <c r="D17" s="207" t="s">
        <v>96</v>
      </c>
      <c r="E17" s="208" t="s">
        <v>97</v>
      </c>
      <c r="F17" s="209" t="s">
        <v>86</v>
      </c>
      <c r="G17" s="210" t="s">
        <v>92</v>
      </c>
      <c r="H17" s="211">
        <v>45414</v>
      </c>
      <c r="I17" s="212">
        <v>45548</v>
      </c>
      <c r="J17" s="118"/>
      <c r="K17" s="118"/>
      <c r="L17" s="118"/>
      <c r="M17" s="118"/>
      <c r="N17" s="118"/>
      <c r="O17" s="118"/>
      <c r="P17" s="118"/>
      <c r="Q17" s="118"/>
      <c r="R17" s="118"/>
      <c r="S17" s="118"/>
      <c r="T17" s="118"/>
      <c r="U17" s="118"/>
      <c r="V17" s="118"/>
      <c r="W17" s="118"/>
      <c r="X17" s="118"/>
      <c r="Y17" s="118"/>
      <c r="Z17" s="190"/>
      <c r="AA17" s="190"/>
      <c r="AB17" s="190"/>
      <c r="AC17" s="118"/>
      <c r="AD17" s="118"/>
      <c r="AE17" s="118"/>
      <c r="AF17" s="118"/>
      <c r="AG17" s="118"/>
      <c r="AH17" s="118"/>
      <c r="AI17" s="118"/>
      <c r="AJ17" s="118"/>
      <c r="AK17" s="118"/>
      <c r="AL17" s="118"/>
      <c r="AM17" s="118"/>
      <c r="AN17" s="118"/>
      <c r="AO17" s="118"/>
      <c r="AP17" s="190"/>
      <c r="AQ17" s="190"/>
      <c r="AR17" s="118"/>
      <c r="AS17" s="118"/>
      <c r="AT17" s="118"/>
      <c r="AU17" s="118"/>
      <c r="AV17" s="118"/>
      <c r="AW17" s="118"/>
      <c r="AX17" s="118"/>
      <c r="AY17" s="118"/>
      <c r="AZ17" s="118"/>
      <c r="BA17" s="118"/>
      <c r="BB17" s="118"/>
      <c r="BC17" s="118"/>
      <c r="BD17" s="118"/>
      <c r="BE17" s="191"/>
      <c r="BF17" s="188">
        <v>0.5</v>
      </c>
      <c r="BG17" s="59" t="s">
        <v>98</v>
      </c>
      <c r="BH17" s="74" t="s">
        <v>99</v>
      </c>
      <c r="BI17" s="76">
        <v>0</v>
      </c>
      <c r="BJ17" s="76">
        <f t="shared" si="0"/>
        <v>0.5</v>
      </c>
      <c r="BK17" s="76"/>
      <c r="BL17" s="431"/>
      <c r="BM17" s="59" t="s">
        <v>100</v>
      </c>
      <c r="BN17" s="98" t="s">
        <v>78</v>
      </c>
    </row>
    <row r="18" spans="1:66" ht="15.75" customHeight="1" x14ac:dyDescent="0.3">
      <c r="A18" s="452" t="s">
        <v>101</v>
      </c>
      <c r="B18" s="453"/>
      <c r="C18" s="453"/>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c r="AM18" s="453"/>
      <c r="AN18" s="453"/>
      <c r="AO18" s="453"/>
      <c r="AP18" s="453"/>
      <c r="AQ18" s="453"/>
      <c r="AR18" s="453"/>
      <c r="AS18" s="453"/>
      <c r="AT18" s="453"/>
      <c r="AU18" s="453"/>
      <c r="AV18" s="453"/>
      <c r="AW18" s="453"/>
      <c r="AX18" s="453"/>
      <c r="AY18" s="453"/>
      <c r="AZ18" s="453"/>
      <c r="BA18" s="453"/>
      <c r="BB18" s="453"/>
      <c r="BC18" s="453"/>
      <c r="BD18" s="453"/>
      <c r="BE18" s="453"/>
      <c r="BF18" s="453"/>
      <c r="BG18" s="453"/>
      <c r="BH18" s="453"/>
      <c r="BI18" s="454"/>
      <c r="BJ18" s="453"/>
      <c r="BK18" s="455"/>
      <c r="BL18" s="456">
        <f>AVERAGE(BL5:BL17)</f>
        <v>0.86716499999999996</v>
      </c>
      <c r="BM18" s="450"/>
      <c r="BN18" s="97"/>
    </row>
  </sheetData>
  <autoFilter ref="A4:BN18">
    <filterColumn colId="0" showButton="0"/>
    <filterColumn colId="2" showButton="0"/>
  </autoFilter>
  <mergeCells count="35">
    <mergeCell ref="BF3:BF4"/>
    <mergeCell ref="BG3:BG4"/>
    <mergeCell ref="BH3:BH4"/>
    <mergeCell ref="AD3:AG3"/>
    <mergeCell ref="AH3:AK3"/>
    <mergeCell ref="AL3:AO3"/>
    <mergeCell ref="AP3:AS3"/>
    <mergeCell ref="AT3:AW3"/>
    <mergeCell ref="AX3:BA3"/>
    <mergeCell ref="BB3:BE3"/>
    <mergeCell ref="A18:BK18"/>
    <mergeCell ref="BL18:BM18"/>
    <mergeCell ref="A5:A7"/>
    <mergeCell ref="BL5:BL7"/>
    <mergeCell ref="A8:A10"/>
    <mergeCell ref="BL8:BL10"/>
    <mergeCell ref="A11:A12"/>
    <mergeCell ref="BL11:BL12"/>
    <mergeCell ref="A14:A17"/>
    <mergeCell ref="BI3:BN3"/>
    <mergeCell ref="BL14:BL17"/>
    <mergeCell ref="A1:I1"/>
    <mergeCell ref="A2:I2"/>
    <mergeCell ref="J2:BE2"/>
    <mergeCell ref="A3:B4"/>
    <mergeCell ref="C3:D4"/>
    <mergeCell ref="E3:E4"/>
    <mergeCell ref="F3:F4"/>
    <mergeCell ref="G3:G4"/>
    <mergeCell ref="H3:I3"/>
    <mergeCell ref="J3:M3"/>
    <mergeCell ref="N3:Q3"/>
    <mergeCell ref="R3:U3"/>
    <mergeCell ref="V3:Y3"/>
    <mergeCell ref="Z3:AC3"/>
  </mergeCells>
  <dataValidations count="1">
    <dataValidation type="list" allowBlank="1" showErrorMessage="1" sqref="BN5:BN17">
      <formula1>"CUMPLIDA,EN EJECUCIÓN,SIN INICIO DE EJECUCIÓN,INICIO PROGRAMADO DESPUÉS DE LA FECHA DE CORTE,INCUMPLIDA"</formula1>
    </dataValidation>
  </dataValidation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2EFD9"/>
  </sheetPr>
  <dimension ref="A1:Y19"/>
  <sheetViews>
    <sheetView workbookViewId="0">
      <selection activeCell="F17" sqref="F17"/>
    </sheetView>
  </sheetViews>
  <sheetFormatPr baseColWidth="10" defaultColWidth="12.625" defaultRowHeight="15" customHeight="1" x14ac:dyDescent="0.3"/>
  <cols>
    <col min="1" max="1" width="15.5" style="63" customWidth="1"/>
    <col min="2" max="3" width="12.625" style="63"/>
    <col min="4" max="4" width="30.75" style="63" customWidth="1"/>
    <col min="5" max="5" width="29" style="63" customWidth="1"/>
    <col min="6" max="6" width="37.25" style="63" customWidth="1"/>
    <col min="7" max="7" width="12.625" style="63"/>
    <col min="8" max="8" width="10.125" style="63" customWidth="1"/>
    <col min="9" max="9" width="10.625" style="63" customWidth="1"/>
    <col min="10" max="17" width="12.625" style="63"/>
    <col min="18" max="18" width="31" style="63" customWidth="1"/>
    <col min="19" max="19" width="23.75" style="63" customWidth="1"/>
    <col min="20" max="22" width="12.625" style="63"/>
    <col min="23" max="24" width="16.5" style="63" customWidth="1"/>
    <col min="25" max="25" width="14.375" style="63" customWidth="1"/>
    <col min="26" max="16384" width="12.625" style="63"/>
  </cols>
  <sheetData>
    <row r="1" spans="1:25" ht="66" customHeight="1" x14ac:dyDescent="0.3">
      <c r="A1" s="480" t="s">
        <v>0</v>
      </c>
      <c r="B1" s="433"/>
      <c r="C1" s="433"/>
      <c r="D1" s="433"/>
      <c r="E1" s="433"/>
      <c r="F1" s="433"/>
      <c r="G1" s="433"/>
      <c r="H1" s="433"/>
      <c r="I1" s="433"/>
      <c r="J1" s="433"/>
      <c r="K1" s="433"/>
      <c r="L1" s="433"/>
      <c r="M1" s="433"/>
      <c r="N1" s="433"/>
      <c r="O1" s="433"/>
      <c r="P1" s="433"/>
      <c r="Q1" s="433"/>
      <c r="R1" s="433"/>
      <c r="T1" s="237"/>
      <c r="U1" s="237"/>
      <c r="V1" s="237"/>
      <c r="W1" s="237"/>
      <c r="X1" s="237"/>
      <c r="Y1" s="237"/>
    </row>
    <row r="2" spans="1:25" ht="51" customHeight="1" x14ac:dyDescent="0.3">
      <c r="A2" s="481" t="s">
        <v>102</v>
      </c>
      <c r="B2" s="449"/>
      <c r="C2" s="449"/>
      <c r="D2" s="449"/>
      <c r="E2" s="449"/>
      <c r="F2" s="449"/>
      <c r="G2" s="449"/>
      <c r="H2" s="465"/>
      <c r="I2" s="243"/>
      <c r="J2" s="237"/>
      <c r="K2" s="237"/>
      <c r="L2" s="237"/>
      <c r="M2" s="237"/>
      <c r="N2" s="237"/>
      <c r="O2" s="237"/>
      <c r="P2" s="237"/>
      <c r="Q2" s="237"/>
      <c r="R2" s="237"/>
      <c r="S2" s="237"/>
      <c r="T2" s="237"/>
      <c r="U2" s="237"/>
      <c r="V2" s="237"/>
      <c r="W2" s="237"/>
      <c r="X2" s="237"/>
      <c r="Y2" s="237"/>
    </row>
    <row r="3" spans="1:25" ht="15" customHeight="1" x14ac:dyDescent="0.3">
      <c r="A3" s="237"/>
      <c r="B3" s="237"/>
      <c r="C3" s="237"/>
      <c r="D3" s="237"/>
      <c r="E3" s="237"/>
      <c r="F3" s="237"/>
      <c r="G3" s="237"/>
      <c r="H3" s="237"/>
      <c r="I3" s="237"/>
      <c r="J3" s="237"/>
      <c r="K3" s="237"/>
      <c r="L3" s="237"/>
      <c r="M3" s="237"/>
      <c r="N3" s="237"/>
      <c r="O3" s="237"/>
      <c r="P3" s="237"/>
      <c r="Q3" s="237"/>
      <c r="R3" s="237"/>
      <c r="S3" s="237"/>
      <c r="T3" s="237"/>
      <c r="U3" s="237"/>
      <c r="V3" s="237"/>
      <c r="W3" s="237"/>
      <c r="X3" s="237"/>
      <c r="Y3" s="237"/>
    </row>
    <row r="4" spans="1:25" ht="24.75" customHeight="1" x14ac:dyDescent="0.3">
      <c r="A4" s="482" t="s">
        <v>103</v>
      </c>
      <c r="B4" s="483"/>
      <c r="C4" s="484" t="s">
        <v>104</v>
      </c>
      <c r="D4" s="435"/>
      <c r="E4" s="435"/>
      <c r="F4" s="435"/>
      <c r="G4" s="435"/>
      <c r="H4" s="436"/>
      <c r="I4" s="244"/>
      <c r="J4" s="244"/>
      <c r="K4" s="244"/>
      <c r="L4" s="244"/>
      <c r="M4" s="244"/>
      <c r="N4" s="244"/>
      <c r="O4" s="244"/>
      <c r="P4" s="244"/>
      <c r="Q4" s="244"/>
      <c r="R4" s="244"/>
      <c r="S4" s="244"/>
      <c r="T4" s="237"/>
      <c r="U4" s="237"/>
      <c r="V4" s="237"/>
      <c r="W4" s="237"/>
      <c r="X4" s="237"/>
      <c r="Y4" s="237"/>
    </row>
    <row r="5" spans="1:25" ht="9" customHeight="1" x14ac:dyDescent="0.3">
      <c r="A5" s="244"/>
      <c r="B5" s="244"/>
      <c r="C5" s="244"/>
      <c r="D5" s="244"/>
      <c r="E5" s="244"/>
      <c r="F5" s="244"/>
      <c r="G5" s="244"/>
      <c r="H5" s="244"/>
      <c r="I5" s="244"/>
      <c r="J5" s="244"/>
      <c r="K5" s="466" t="s">
        <v>105</v>
      </c>
      <c r="L5" s="467"/>
      <c r="M5" s="470" t="s">
        <v>106</v>
      </c>
      <c r="N5" s="471"/>
      <c r="O5" s="472"/>
      <c r="P5" s="244"/>
      <c r="Q5" s="244"/>
      <c r="R5" s="244"/>
      <c r="S5" s="244"/>
      <c r="T5" s="237"/>
      <c r="U5" s="237"/>
      <c r="V5" s="237"/>
      <c r="W5" s="237"/>
      <c r="X5" s="237"/>
      <c r="Y5" s="237"/>
    </row>
    <row r="6" spans="1:25" ht="15.75" customHeight="1" x14ac:dyDescent="0.3">
      <c r="A6" s="466" t="s">
        <v>107</v>
      </c>
      <c r="B6" s="467"/>
      <c r="C6" s="470" t="s">
        <v>108</v>
      </c>
      <c r="D6" s="471"/>
      <c r="E6" s="471"/>
      <c r="F6" s="471"/>
      <c r="G6" s="471"/>
      <c r="H6" s="472"/>
      <c r="I6" s="244"/>
      <c r="J6" s="244"/>
      <c r="K6" s="468"/>
      <c r="L6" s="469"/>
      <c r="M6" s="473"/>
      <c r="N6" s="474"/>
      <c r="O6" s="475"/>
      <c r="P6" s="244"/>
      <c r="Q6" s="244"/>
      <c r="R6" s="244"/>
      <c r="S6" s="244"/>
      <c r="T6" s="237"/>
      <c r="U6" s="237"/>
      <c r="V6" s="237"/>
      <c r="W6" s="237"/>
      <c r="X6" s="237"/>
      <c r="Y6" s="237"/>
    </row>
    <row r="7" spans="1:25" ht="9" customHeight="1" x14ac:dyDescent="0.3">
      <c r="A7" s="468"/>
      <c r="B7" s="469"/>
      <c r="C7" s="473"/>
      <c r="D7" s="474"/>
      <c r="E7" s="474"/>
      <c r="F7" s="474"/>
      <c r="G7" s="474"/>
      <c r="H7" s="475"/>
      <c r="I7" s="244"/>
      <c r="J7" s="244"/>
      <c r="K7" s="244"/>
      <c r="L7" s="244"/>
      <c r="M7" s="244"/>
      <c r="N7" s="244"/>
      <c r="O7" s="244"/>
      <c r="P7" s="244"/>
      <c r="Q7" s="244"/>
      <c r="R7" s="244"/>
      <c r="S7" s="244"/>
      <c r="T7" s="237"/>
      <c r="U7" s="237"/>
      <c r="V7" s="237"/>
      <c r="W7" s="237"/>
      <c r="X7" s="237"/>
      <c r="Y7" s="237"/>
    </row>
    <row r="8" spans="1:25" ht="9" customHeight="1" x14ac:dyDescent="0.3">
      <c r="A8" s="244"/>
      <c r="B8" s="244"/>
      <c r="C8" s="244"/>
      <c r="D8" s="244"/>
      <c r="E8" s="244"/>
      <c r="F8" s="244"/>
      <c r="G8" s="244"/>
      <c r="H8" s="244"/>
      <c r="I8" s="244"/>
      <c r="J8" s="244"/>
      <c r="K8" s="466" t="s">
        <v>109</v>
      </c>
      <c r="L8" s="467"/>
      <c r="M8" s="470">
        <v>2024</v>
      </c>
      <c r="N8" s="471"/>
      <c r="O8" s="472"/>
      <c r="P8" s="244"/>
      <c r="Q8" s="244"/>
      <c r="R8" s="244"/>
      <c r="S8" s="244"/>
      <c r="T8" s="237"/>
      <c r="U8" s="237"/>
      <c r="V8" s="237"/>
      <c r="W8" s="237"/>
      <c r="X8" s="237"/>
      <c r="Y8" s="237"/>
    </row>
    <row r="9" spans="1:25" ht="15.75" customHeight="1" x14ac:dyDescent="0.3">
      <c r="A9" s="466" t="s">
        <v>110</v>
      </c>
      <c r="B9" s="467"/>
      <c r="C9" s="470" t="s">
        <v>111</v>
      </c>
      <c r="D9" s="471"/>
      <c r="E9" s="471"/>
      <c r="F9" s="471"/>
      <c r="G9" s="471"/>
      <c r="H9" s="472"/>
      <c r="I9" s="244"/>
      <c r="J9" s="244"/>
      <c r="K9" s="468"/>
      <c r="L9" s="469"/>
      <c r="M9" s="473"/>
      <c r="N9" s="474"/>
      <c r="O9" s="475"/>
      <c r="P9" s="244"/>
      <c r="Q9" s="244"/>
      <c r="R9" s="244"/>
      <c r="S9" s="244"/>
      <c r="T9" s="237"/>
      <c r="U9" s="237"/>
      <c r="V9" s="237"/>
      <c r="W9" s="237"/>
      <c r="X9" s="237"/>
      <c r="Y9" s="237"/>
    </row>
    <row r="10" spans="1:25" ht="6" customHeight="1" x14ac:dyDescent="0.3">
      <c r="A10" s="478"/>
      <c r="B10" s="479"/>
      <c r="C10" s="487"/>
      <c r="D10" s="433"/>
      <c r="E10" s="433"/>
      <c r="F10" s="433"/>
      <c r="G10" s="433"/>
      <c r="H10" s="488"/>
      <c r="I10" s="244"/>
      <c r="J10" s="244"/>
      <c r="K10" s="244"/>
      <c r="L10" s="244"/>
      <c r="M10" s="244"/>
      <c r="N10" s="244"/>
      <c r="O10" s="244"/>
      <c r="P10" s="244"/>
      <c r="Q10" s="244"/>
      <c r="R10" s="244"/>
      <c r="S10" s="244"/>
      <c r="T10" s="237"/>
      <c r="U10" s="237"/>
      <c r="V10" s="237"/>
      <c r="W10" s="237"/>
      <c r="X10" s="237"/>
      <c r="Y10" s="237"/>
    </row>
    <row r="11" spans="1:25" ht="3" customHeight="1" x14ac:dyDescent="0.3">
      <c r="A11" s="468"/>
      <c r="B11" s="469"/>
      <c r="C11" s="473"/>
      <c r="D11" s="474"/>
      <c r="E11" s="474"/>
      <c r="F11" s="474"/>
      <c r="G11" s="474"/>
      <c r="H11" s="475"/>
      <c r="I11" s="244"/>
      <c r="J11" s="244"/>
      <c r="K11" s="476" t="s">
        <v>112</v>
      </c>
      <c r="L11" s="477"/>
      <c r="M11" s="477"/>
      <c r="N11" s="477"/>
      <c r="O11" s="467"/>
      <c r="P11" s="244"/>
      <c r="Q11" s="244"/>
      <c r="R11" s="244"/>
      <c r="S11" s="244"/>
      <c r="T11" s="237"/>
      <c r="U11" s="237"/>
      <c r="V11" s="237"/>
      <c r="W11" s="237"/>
      <c r="X11" s="237"/>
      <c r="Y11" s="237"/>
    </row>
    <row r="12" spans="1:25" ht="10.5" customHeight="1" x14ac:dyDescent="0.3">
      <c r="A12" s="244"/>
      <c r="B12" s="244"/>
      <c r="C12" s="244"/>
      <c r="D12" s="244"/>
      <c r="E12" s="244"/>
      <c r="F12" s="244"/>
      <c r="G12" s="244"/>
      <c r="H12" s="244"/>
      <c r="I12" s="244"/>
      <c r="J12" s="244"/>
      <c r="K12" s="478"/>
      <c r="L12" s="433"/>
      <c r="M12" s="433"/>
      <c r="N12" s="433"/>
      <c r="O12" s="479"/>
      <c r="P12" s="244"/>
      <c r="Q12" s="244"/>
      <c r="R12" s="244"/>
      <c r="S12" s="244"/>
      <c r="T12" s="237"/>
      <c r="U12" s="237"/>
      <c r="V12" s="237"/>
      <c r="W12" s="237"/>
      <c r="X12" s="237"/>
      <c r="Y12" s="237"/>
    </row>
    <row r="13" spans="1:25" ht="6" customHeight="1" x14ac:dyDescent="0.3">
      <c r="A13" s="466" t="s">
        <v>113</v>
      </c>
      <c r="B13" s="467"/>
      <c r="C13" s="470" t="s">
        <v>114</v>
      </c>
      <c r="D13" s="471"/>
      <c r="E13" s="471"/>
      <c r="F13" s="471"/>
      <c r="G13" s="471"/>
      <c r="H13" s="472"/>
      <c r="I13" s="244"/>
      <c r="J13" s="244"/>
      <c r="K13" s="468"/>
      <c r="L13" s="454"/>
      <c r="M13" s="454"/>
      <c r="N13" s="454"/>
      <c r="O13" s="469"/>
      <c r="P13" s="244"/>
      <c r="Q13" s="244"/>
      <c r="R13" s="244"/>
      <c r="S13" s="244"/>
      <c r="T13" s="237"/>
      <c r="U13" s="237"/>
      <c r="V13" s="237"/>
      <c r="W13" s="237"/>
      <c r="X13" s="237"/>
      <c r="Y13" s="237"/>
    </row>
    <row r="14" spans="1:25" ht="18.75" customHeight="1" x14ac:dyDescent="0.3">
      <c r="A14" s="468"/>
      <c r="B14" s="469"/>
      <c r="C14" s="473"/>
      <c r="D14" s="474"/>
      <c r="E14" s="474"/>
      <c r="F14" s="474"/>
      <c r="G14" s="474"/>
      <c r="H14" s="475"/>
      <c r="I14" s="244"/>
      <c r="J14" s="244"/>
      <c r="K14" s="244"/>
      <c r="L14" s="244"/>
      <c r="M14" s="244"/>
      <c r="N14" s="244"/>
      <c r="O14" s="244"/>
      <c r="P14" s="244"/>
      <c r="Q14" s="244"/>
      <c r="R14" s="244"/>
      <c r="S14" s="244"/>
      <c r="T14" s="237"/>
      <c r="U14" s="237"/>
      <c r="V14" s="237"/>
      <c r="W14" s="237"/>
      <c r="X14" s="237"/>
      <c r="Y14" s="237"/>
    </row>
    <row r="15" spans="1:25" ht="19.5" customHeight="1" x14ac:dyDescent="0.3">
      <c r="A15" s="489" t="s">
        <v>112</v>
      </c>
      <c r="B15" s="453"/>
      <c r="C15" s="453"/>
      <c r="D15" s="453"/>
      <c r="E15" s="453"/>
      <c r="F15" s="453"/>
      <c r="G15" s="453"/>
      <c r="H15" s="453"/>
      <c r="I15" s="453"/>
      <c r="J15" s="453"/>
      <c r="K15" s="453"/>
      <c r="L15" s="453"/>
      <c r="M15" s="453"/>
      <c r="N15" s="453"/>
      <c r="O15" s="483"/>
      <c r="P15" s="244"/>
      <c r="Q15" s="244"/>
      <c r="R15" s="244"/>
      <c r="S15" s="244"/>
      <c r="T15" s="237"/>
      <c r="U15" s="237"/>
      <c r="V15" s="237"/>
      <c r="W15" s="237"/>
      <c r="X15" s="237"/>
      <c r="Y15" s="237"/>
    </row>
    <row r="16" spans="1:25" ht="42" customHeight="1" x14ac:dyDescent="0.3">
      <c r="A16" s="485" t="s">
        <v>115</v>
      </c>
      <c r="B16" s="435"/>
      <c r="C16" s="435"/>
      <c r="D16" s="435"/>
      <c r="E16" s="436"/>
      <c r="F16" s="485" t="s">
        <v>116</v>
      </c>
      <c r="G16" s="435"/>
      <c r="H16" s="435"/>
      <c r="I16" s="435"/>
      <c r="J16" s="435"/>
      <c r="K16" s="435"/>
      <c r="L16" s="435"/>
      <c r="M16" s="436"/>
      <c r="N16" s="485" t="s">
        <v>117</v>
      </c>
      <c r="O16" s="435"/>
      <c r="P16" s="435"/>
      <c r="Q16" s="435"/>
      <c r="R16" s="436"/>
      <c r="T16" s="486" t="s">
        <v>24</v>
      </c>
      <c r="U16" s="449"/>
      <c r="V16" s="449"/>
      <c r="W16" s="449"/>
      <c r="X16" s="449"/>
      <c r="Y16" s="450"/>
    </row>
    <row r="17" spans="1:25" ht="66" customHeight="1" x14ac:dyDescent="0.3">
      <c r="A17" s="245" t="s">
        <v>118</v>
      </c>
      <c r="B17" s="485" t="s">
        <v>119</v>
      </c>
      <c r="C17" s="436"/>
      <c r="D17" s="245" t="s">
        <v>120</v>
      </c>
      <c r="E17" s="245" t="s">
        <v>121</v>
      </c>
      <c r="F17" s="245" t="s">
        <v>122</v>
      </c>
      <c r="G17" s="245" t="s">
        <v>123</v>
      </c>
      <c r="H17" s="485" t="s">
        <v>124</v>
      </c>
      <c r="I17" s="436"/>
      <c r="J17" s="485" t="s">
        <v>125</v>
      </c>
      <c r="K17" s="436"/>
      <c r="L17" s="485" t="s">
        <v>126</v>
      </c>
      <c r="M17" s="436"/>
      <c r="N17" s="245" t="s">
        <v>127</v>
      </c>
      <c r="O17" s="485" t="s">
        <v>128</v>
      </c>
      <c r="P17" s="436"/>
      <c r="Q17" s="245" t="s">
        <v>129</v>
      </c>
      <c r="R17" s="245" t="s">
        <v>130</v>
      </c>
      <c r="S17" s="238" t="s">
        <v>131</v>
      </c>
      <c r="T17" s="246" t="s">
        <v>132</v>
      </c>
      <c r="U17" s="246" t="s">
        <v>31</v>
      </c>
      <c r="V17" s="246" t="s">
        <v>32</v>
      </c>
      <c r="W17" s="246" t="s">
        <v>33</v>
      </c>
      <c r="X17" s="247" t="s">
        <v>34</v>
      </c>
      <c r="Y17" s="247" t="s">
        <v>35</v>
      </c>
    </row>
    <row r="18" spans="1:25" ht="379.5" x14ac:dyDescent="0.3">
      <c r="A18" s="248" t="s">
        <v>133</v>
      </c>
      <c r="B18" s="495">
        <v>76549</v>
      </c>
      <c r="C18" s="436"/>
      <c r="D18" s="239" t="s">
        <v>134</v>
      </c>
      <c r="E18" s="239" t="s">
        <v>135</v>
      </c>
      <c r="F18" s="239" t="s">
        <v>136</v>
      </c>
      <c r="G18" s="240" t="s">
        <v>137</v>
      </c>
      <c r="H18" s="496" t="s">
        <v>138</v>
      </c>
      <c r="I18" s="436"/>
      <c r="J18" s="490" t="s">
        <v>139</v>
      </c>
      <c r="K18" s="436"/>
      <c r="L18" s="490" t="s">
        <v>140</v>
      </c>
      <c r="M18" s="436"/>
      <c r="N18" s="241">
        <v>45323</v>
      </c>
      <c r="O18" s="491">
        <v>45626</v>
      </c>
      <c r="P18" s="436"/>
      <c r="Q18" s="240" t="s">
        <v>141</v>
      </c>
      <c r="R18" s="249" t="s">
        <v>623</v>
      </c>
      <c r="S18" s="104">
        <v>0.2</v>
      </c>
      <c r="T18" s="242">
        <v>0.2</v>
      </c>
      <c r="U18" s="76">
        <v>0.2</v>
      </c>
      <c r="V18" s="98"/>
      <c r="W18" s="76">
        <f>+U18</f>
        <v>0.2</v>
      </c>
      <c r="X18" s="117" t="s">
        <v>577</v>
      </c>
      <c r="Y18" s="98" t="s">
        <v>78</v>
      </c>
    </row>
    <row r="19" spans="1:25" ht="15" customHeight="1" x14ac:dyDescent="0.3">
      <c r="A19" s="492" t="s">
        <v>142</v>
      </c>
      <c r="B19" s="493"/>
      <c r="C19" s="493"/>
      <c r="D19" s="493"/>
      <c r="E19" s="493"/>
      <c r="F19" s="493"/>
      <c r="G19" s="493"/>
      <c r="H19" s="493"/>
      <c r="I19" s="493"/>
      <c r="J19" s="493"/>
      <c r="K19" s="493"/>
      <c r="L19" s="493"/>
      <c r="M19" s="493"/>
      <c r="N19" s="493"/>
      <c r="O19" s="493"/>
      <c r="P19" s="493"/>
      <c r="Q19" s="493"/>
      <c r="R19" s="494"/>
      <c r="S19" s="104">
        <v>0.2</v>
      </c>
    </row>
  </sheetData>
  <mergeCells count="31">
    <mergeCell ref="J18:K18"/>
    <mergeCell ref="L18:M18"/>
    <mergeCell ref="O18:P18"/>
    <mergeCell ref="A19:R19"/>
    <mergeCell ref="B17:C17"/>
    <mergeCell ref="H17:I17"/>
    <mergeCell ref="J17:K17"/>
    <mergeCell ref="L17:M17"/>
    <mergeCell ref="O17:P17"/>
    <mergeCell ref="B18:C18"/>
    <mergeCell ref="H18:I18"/>
    <mergeCell ref="N16:R16"/>
    <mergeCell ref="T16:Y16"/>
    <mergeCell ref="A9:B11"/>
    <mergeCell ref="C9:H11"/>
    <mergeCell ref="A13:B14"/>
    <mergeCell ref="C13:H14"/>
    <mergeCell ref="A15:O15"/>
    <mergeCell ref="A16:E16"/>
    <mergeCell ref="F16:M16"/>
    <mergeCell ref="K5:L6"/>
    <mergeCell ref="K8:L9"/>
    <mergeCell ref="M8:O9"/>
    <mergeCell ref="K11:O13"/>
    <mergeCell ref="A1:R1"/>
    <mergeCell ref="A2:H2"/>
    <mergeCell ref="A4:B4"/>
    <mergeCell ref="C4:H4"/>
    <mergeCell ref="M5:O6"/>
    <mergeCell ref="A6:B7"/>
    <mergeCell ref="C6:H7"/>
  </mergeCells>
  <dataValidations count="1">
    <dataValidation type="list" allowBlank="1" showErrorMessage="1" sqref="Y18">
      <formula1>"CUMPLIDA,EN EJECUCIÓN,SIN INICIO DE EJECUCIÓN,INICIO PROGRAMADO DESPUÉS DE LA FECHA DE CORTE,INCUMPLIDA"</formula1>
    </dataValidation>
  </dataValidation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965"/>
  </sheetPr>
  <dimension ref="A1:BN31"/>
  <sheetViews>
    <sheetView zoomScale="90" zoomScaleNormal="90" workbookViewId="0">
      <pane xSplit="6" ySplit="4" topLeftCell="G5" activePane="bottomRight" state="frozen"/>
      <selection pane="topRight" activeCell="G1" sqref="G1"/>
      <selection pane="bottomLeft" activeCell="A5" sqref="A5"/>
      <selection pane="bottomRight" activeCell="G5" sqref="G5"/>
    </sheetView>
  </sheetViews>
  <sheetFormatPr baseColWidth="10" defaultColWidth="12.625" defaultRowHeight="15" customHeight="1" x14ac:dyDescent="0.3"/>
  <cols>
    <col min="1" max="1" width="5.75" style="63" customWidth="1"/>
    <col min="2" max="2" width="25.625" style="63" customWidth="1"/>
    <col min="3" max="3" width="2.875" style="63" customWidth="1"/>
    <col min="4" max="4" width="30.625" style="63" customWidth="1"/>
    <col min="5" max="5" width="20.75" style="63" customWidth="1"/>
    <col min="6" max="6" width="13.25" style="63" customWidth="1"/>
    <col min="7" max="7" width="14.125" style="63" customWidth="1"/>
    <col min="8" max="8" width="9.75" style="63" customWidth="1"/>
    <col min="9" max="9" width="11" style="63" customWidth="1"/>
    <col min="10" max="57" width="2.75" style="63" hidden="1" customWidth="1"/>
    <col min="58" max="58" width="21.75" style="63" customWidth="1"/>
    <col min="59" max="59" width="60.75" style="63" customWidth="1"/>
    <col min="60" max="60" width="36.375" style="63" customWidth="1"/>
    <col min="61" max="61" width="17.875" style="63" customWidth="1"/>
    <col min="62" max="63" width="12.625" style="63"/>
    <col min="64" max="64" width="17.625" style="63" customWidth="1"/>
    <col min="65" max="65" width="77" style="63" bestFit="1" customWidth="1"/>
    <col min="66" max="66" width="26.375" style="63" customWidth="1"/>
    <col min="67" max="16384" width="12.625" style="63"/>
  </cols>
  <sheetData>
    <row r="1" spans="1:66" ht="66" customHeight="1" x14ac:dyDescent="0.3">
      <c r="A1" s="497" t="s">
        <v>0</v>
      </c>
      <c r="B1" s="433"/>
      <c r="C1" s="433"/>
      <c r="D1" s="433"/>
      <c r="E1" s="433"/>
      <c r="F1" s="433"/>
      <c r="G1" s="433"/>
      <c r="H1" s="433"/>
      <c r="I1" s="433"/>
    </row>
    <row r="2" spans="1:66" ht="51" customHeight="1" thickBot="1" x14ac:dyDescent="0.35">
      <c r="A2" s="498" t="s">
        <v>143</v>
      </c>
      <c r="B2" s="435"/>
      <c r="C2" s="435"/>
      <c r="D2" s="435"/>
      <c r="E2" s="435"/>
      <c r="F2" s="435"/>
      <c r="G2" s="435"/>
      <c r="H2" s="435"/>
      <c r="I2" s="499"/>
      <c r="J2" s="500" t="s">
        <v>2</v>
      </c>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49"/>
      <c r="AS2" s="449"/>
      <c r="AT2" s="449"/>
      <c r="AU2" s="449"/>
      <c r="AV2" s="449"/>
      <c r="AW2" s="449"/>
      <c r="AX2" s="449"/>
      <c r="AY2" s="449"/>
      <c r="AZ2" s="449"/>
      <c r="BA2" s="449"/>
      <c r="BB2" s="449"/>
      <c r="BC2" s="449"/>
      <c r="BD2" s="449"/>
      <c r="BE2" s="450"/>
    </row>
    <row r="3" spans="1:66" ht="38.25" customHeight="1" x14ac:dyDescent="0.3">
      <c r="A3" s="250" t="s">
        <v>3</v>
      </c>
      <c r="B3" s="213"/>
      <c r="C3" s="251" t="s">
        <v>4</v>
      </c>
      <c r="D3" s="213"/>
      <c r="E3" s="252" t="s">
        <v>5</v>
      </c>
      <c r="F3" s="253" t="s">
        <v>6</v>
      </c>
      <c r="G3" s="252" t="s">
        <v>7</v>
      </c>
      <c r="H3" s="501" t="s">
        <v>8</v>
      </c>
      <c r="I3" s="502"/>
      <c r="J3" s="503" t="s">
        <v>9</v>
      </c>
      <c r="K3" s="504"/>
      <c r="L3" s="504"/>
      <c r="M3" s="505"/>
      <c r="N3" s="503" t="s">
        <v>10</v>
      </c>
      <c r="O3" s="504"/>
      <c r="P3" s="504"/>
      <c r="Q3" s="505"/>
      <c r="R3" s="503" t="s">
        <v>11</v>
      </c>
      <c r="S3" s="504"/>
      <c r="T3" s="504"/>
      <c r="U3" s="505"/>
      <c r="V3" s="503" t="s">
        <v>12</v>
      </c>
      <c r="W3" s="504"/>
      <c r="X3" s="504"/>
      <c r="Y3" s="505"/>
      <c r="Z3" s="507" t="s">
        <v>13</v>
      </c>
      <c r="AA3" s="504"/>
      <c r="AB3" s="504"/>
      <c r="AC3" s="505"/>
      <c r="AD3" s="507" t="s">
        <v>14</v>
      </c>
      <c r="AE3" s="504"/>
      <c r="AF3" s="504"/>
      <c r="AG3" s="505"/>
      <c r="AH3" s="507" t="s">
        <v>15</v>
      </c>
      <c r="AI3" s="504"/>
      <c r="AJ3" s="504"/>
      <c r="AK3" s="505"/>
      <c r="AL3" s="507" t="s">
        <v>16</v>
      </c>
      <c r="AM3" s="504"/>
      <c r="AN3" s="504"/>
      <c r="AO3" s="505"/>
      <c r="AP3" s="506" t="s">
        <v>17</v>
      </c>
      <c r="AQ3" s="504"/>
      <c r="AR3" s="504"/>
      <c r="AS3" s="505"/>
      <c r="AT3" s="506" t="s">
        <v>18</v>
      </c>
      <c r="AU3" s="504"/>
      <c r="AV3" s="504"/>
      <c r="AW3" s="505"/>
      <c r="AX3" s="506" t="s">
        <v>19</v>
      </c>
      <c r="AY3" s="504"/>
      <c r="AZ3" s="504"/>
      <c r="BA3" s="505"/>
      <c r="BB3" s="506" t="s">
        <v>20</v>
      </c>
      <c r="BC3" s="504"/>
      <c r="BD3" s="504"/>
      <c r="BE3" s="505"/>
      <c r="BF3" s="510" t="s">
        <v>21</v>
      </c>
      <c r="BG3" s="510" t="s">
        <v>22</v>
      </c>
      <c r="BH3" s="510" t="s">
        <v>23</v>
      </c>
      <c r="BI3" s="511" t="s">
        <v>24</v>
      </c>
      <c r="BJ3" s="512"/>
      <c r="BK3" s="512"/>
      <c r="BL3" s="512"/>
      <c r="BM3" s="512"/>
      <c r="BN3" s="513"/>
    </row>
    <row r="4" spans="1:66" ht="52.5" customHeight="1" x14ac:dyDescent="0.3">
      <c r="A4" s="214"/>
      <c r="B4" s="215"/>
      <c r="C4" s="216"/>
      <c r="D4" s="217"/>
      <c r="E4" s="218"/>
      <c r="F4" s="217"/>
      <c r="G4" s="218"/>
      <c r="H4" s="254" t="s">
        <v>25</v>
      </c>
      <c r="I4" s="255" t="s">
        <v>26</v>
      </c>
      <c r="J4" s="256" t="s">
        <v>27</v>
      </c>
      <c r="K4" s="257" t="s">
        <v>28</v>
      </c>
      <c r="L4" s="257" t="s">
        <v>29</v>
      </c>
      <c r="M4" s="257" t="s">
        <v>30</v>
      </c>
      <c r="N4" s="256" t="s">
        <v>27</v>
      </c>
      <c r="O4" s="257" t="s">
        <v>28</v>
      </c>
      <c r="P4" s="257" t="s">
        <v>29</v>
      </c>
      <c r="Q4" s="257" t="s">
        <v>30</v>
      </c>
      <c r="R4" s="256" t="s">
        <v>27</v>
      </c>
      <c r="S4" s="257" t="s">
        <v>28</v>
      </c>
      <c r="T4" s="257" t="s">
        <v>29</v>
      </c>
      <c r="U4" s="257" t="s">
        <v>30</v>
      </c>
      <c r="V4" s="256" t="s">
        <v>27</v>
      </c>
      <c r="W4" s="257" t="s">
        <v>28</v>
      </c>
      <c r="X4" s="257" t="s">
        <v>29</v>
      </c>
      <c r="Y4" s="257" t="s">
        <v>30</v>
      </c>
      <c r="Z4" s="258" t="s">
        <v>27</v>
      </c>
      <c r="AA4" s="259" t="s">
        <v>28</v>
      </c>
      <c r="AB4" s="259" t="s">
        <v>29</v>
      </c>
      <c r="AC4" s="259" t="s">
        <v>30</v>
      </c>
      <c r="AD4" s="258" t="s">
        <v>27</v>
      </c>
      <c r="AE4" s="259" t="s">
        <v>28</v>
      </c>
      <c r="AF4" s="259" t="s">
        <v>29</v>
      </c>
      <c r="AG4" s="259" t="s">
        <v>30</v>
      </c>
      <c r="AH4" s="258" t="s">
        <v>27</v>
      </c>
      <c r="AI4" s="259" t="s">
        <v>28</v>
      </c>
      <c r="AJ4" s="259" t="s">
        <v>29</v>
      </c>
      <c r="AK4" s="259" t="s">
        <v>30</v>
      </c>
      <c r="AL4" s="258" t="s">
        <v>27</v>
      </c>
      <c r="AM4" s="259" t="s">
        <v>28</v>
      </c>
      <c r="AN4" s="259" t="s">
        <v>29</v>
      </c>
      <c r="AO4" s="259" t="s">
        <v>30</v>
      </c>
      <c r="AP4" s="260" t="s">
        <v>27</v>
      </c>
      <c r="AQ4" s="261" t="s">
        <v>28</v>
      </c>
      <c r="AR4" s="261" t="s">
        <v>29</v>
      </c>
      <c r="AS4" s="261" t="s">
        <v>30</v>
      </c>
      <c r="AT4" s="260" t="s">
        <v>27</v>
      </c>
      <c r="AU4" s="261" t="s">
        <v>28</v>
      </c>
      <c r="AV4" s="261" t="s">
        <v>29</v>
      </c>
      <c r="AW4" s="261" t="s">
        <v>30</v>
      </c>
      <c r="AX4" s="260" t="s">
        <v>27</v>
      </c>
      <c r="AY4" s="261" t="s">
        <v>28</v>
      </c>
      <c r="AZ4" s="261" t="s">
        <v>29</v>
      </c>
      <c r="BA4" s="261" t="s">
        <v>30</v>
      </c>
      <c r="BB4" s="260" t="s">
        <v>27</v>
      </c>
      <c r="BC4" s="261" t="s">
        <v>28</v>
      </c>
      <c r="BD4" s="261" t="s">
        <v>29</v>
      </c>
      <c r="BE4" s="261" t="s">
        <v>30</v>
      </c>
      <c r="BF4" s="445"/>
      <c r="BG4" s="445"/>
      <c r="BH4" s="445"/>
      <c r="BI4" s="246" t="s">
        <v>132</v>
      </c>
      <c r="BJ4" s="246" t="s">
        <v>31</v>
      </c>
      <c r="BK4" s="246" t="s">
        <v>32</v>
      </c>
      <c r="BL4" s="246" t="s">
        <v>33</v>
      </c>
      <c r="BM4" s="247" t="s">
        <v>34</v>
      </c>
      <c r="BN4" s="247" t="s">
        <v>35</v>
      </c>
    </row>
    <row r="5" spans="1:66" ht="216.75" customHeight="1" x14ac:dyDescent="0.3">
      <c r="A5" s="219">
        <v>1</v>
      </c>
      <c r="B5" s="262" t="s">
        <v>624</v>
      </c>
      <c r="C5" s="263">
        <v>1</v>
      </c>
      <c r="D5" s="264" t="s">
        <v>144</v>
      </c>
      <c r="E5" s="264" t="s">
        <v>145</v>
      </c>
      <c r="F5" s="264" t="s">
        <v>146</v>
      </c>
      <c r="G5" s="264" t="s">
        <v>147</v>
      </c>
      <c r="H5" s="265">
        <v>45313</v>
      </c>
      <c r="I5" s="266">
        <v>45639</v>
      </c>
      <c r="J5" s="267"/>
      <c r="K5" s="267"/>
      <c r="L5" s="267"/>
      <c r="M5" s="268"/>
      <c r="N5" s="267"/>
      <c r="O5" s="267"/>
      <c r="P5" s="267"/>
      <c r="Q5" s="268"/>
      <c r="R5" s="267"/>
      <c r="S5" s="267"/>
      <c r="T5" s="267"/>
      <c r="U5" s="268"/>
      <c r="V5" s="267"/>
      <c r="W5" s="267"/>
      <c r="X5" s="267"/>
      <c r="Y5" s="268"/>
      <c r="Z5" s="267"/>
      <c r="AA5" s="267"/>
      <c r="AB5" s="267"/>
      <c r="AC5" s="268"/>
      <c r="AD5" s="267"/>
      <c r="AE5" s="267"/>
      <c r="AF5" s="267"/>
      <c r="AG5" s="268"/>
      <c r="AH5" s="267"/>
      <c r="AI5" s="267"/>
      <c r="AJ5" s="267"/>
      <c r="AK5" s="268"/>
      <c r="AL5" s="267"/>
      <c r="AM5" s="267"/>
      <c r="AN5" s="267"/>
      <c r="AO5" s="268"/>
      <c r="AP5" s="267"/>
      <c r="AQ5" s="267"/>
      <c r="AR5" s="267"/>
      <c r="AS5" s="268"/>
      <c r="AT5" s="267"/>
      <c r="AU5" s="267"/>
      <c r="AV5" s="267"/>
      <c r="AW5" s="268"/>
      <c r="AX5" s="267"/>
      <c r="AY5" s="267"/>
      <c r="AZ5" s="267"/>
      <c r="BA5" s="268"/>
      <c r="BB5" s="267"/>
      <c r="BC5" s="267"/>
      <c r="BD5" s="267"/>
      <c r="BE5" s="269"/>
      <c r="BF5" s="104">
        <v>0.72</v>
      </c>
      <c r="BG5" s="74" t="s">
        <v>626</v>
      </c>
      <c r="BH5" s="220" t="s">
        <v>579</v>
      </c>
      <c r="BI5" s="76">
        <v>0.36</v>
      </c>
      <c r="BJ5" s="76">
        <f t="shared" ref="BJ5:BJ30" si="0">+BF5</f>
        <v>0.72</v>
      </c>
      <c r="BK5" s="76"/>
      <c r="BL5" s="460">
        <f>AVERAGE(BJ5:BJ18)</f>
        <v>0.81214285714285717</v>
      </c>
      <c r="BM5" s="59" t="s">
        <v>580</v>
      </c>
      <c r="BN5" s="98" t="s">
        <v>78</v>
      </c>
    </row>
    <row r="6" spans="1:66" ht="193.5" customHeight="1" x14ac:dyDescent="0.3">
      <c r="A6" s="221"/>
      <c r="B6" s="262" t="s">
        <v>624</v>
      </c>
      <c r="C6" s="263">
        <v>2</v>
      </c>
      <c r="D6" s="264" t="s">
        <v>148</v>
      </c>
      <c r="E6" s="264" t="s">
        <v>149</v>
      </c>
      <c r="F6" s="264" t="s">
        <v>150</v>
      </c>
      <c r="G6" s="264" t="s">
        <v>147</v>
      </c>
      <c r="H6" s="270">
        <v>45292</v>
      </c>
      <c r="I6" s="271">
        <v>45596</v>
      </c>
      <c r="J6" s="272"/>
      <c r="K6" s="272"/>
      <c r="L6" s="272"/>
      <c r="M6" s="272"/>
      <c r="N6" s="272"/>
      <c r="O6" s="272"/>
      <c r="P6" s="272"/>
      <c r="Q6" s="272"/>
      <c r="R6" s="272"/>
      <c r="S6" s="272"/>
      <c r="T6" s="272"/>
      <c r="U6" s="272"/>
      <c r="V6" s="273"/>
      <c r="W6" s="273"/>
      <c r="X6" s="273"/>
      <c r="Y6" s="274"/>
      <c r="Z6" s="272"/>
      <c r="AA6" s="272"/>
      <c r="AB6" s="272"/>
      <c r="AC6" s="272"/>
      <c r="AD6" s="272"/>
      <c r="AE6" s="272"/>
      <c r="AF6" s="272"/>
      <c r="AG6" s="272"/>
      <c r="AH6" s="272"/>
      <c r="AI6" s="272"/>
      <c r="AJ6" s="272"/>
      <c r="AK6" s="274"/>
      <c r="AL6" s="272"/>
      <c r="AM6" s="272"/>
      <c r="AN6" s="272"/>
      <c r="AO6" s="272"/>
      <c r="AP6" s="272"/>
      <c r="AQ6" s="272"/>
      <c r="AR6" s="272"/>
      <c r="AS6" s="272"/>
      <c r="AT6" s="272"/>
      <c r="AU6" s="272"/>
      <c r="AV6" s="272"/>
      <c r="AW6" s="274"/>
      <c r="AX6" s="272"/>
      <c r="AY6" s="272"/>
      <c r="AZ6" s="272"/>
      <c r="BA6" s="272"/>
      <c r="BB6" s="272"/>
      <c r="BC6" s="272"/>
      <c r="BD6" s="272"/>
      <c r="BE6" s="275"/>
      <c r="BF6" s="104">
        <v>0.66</v>
      </c>
      <c r="BG6" s="74" t="s">
        <v>151</v>
      </c>
      <c r="BH6" s="222" t="s">
        <v>581</v>
      </c>
      <c r="BI6" s="76">
        <v>0.33</v>
      </c>
      <c r="BJ6" s="76">
        <v>0.67</v>
      </c>
      <c r="BK6" s="76"/>
      <c r="BL6" s="461"/>
      <c r="BM6" s="117" t="s">
        <v>627</v>
      </c>
      <c r="BN6" s="98" t="s">
        <v>78</v>
      </c>
    </row>
    <row r="7" spans="1:66" ht="255.75" customHeight="1" x14ac:dyDescent="0.3">
      <c r="A7" s="221"/>
      <c r="B7" s="262" t="s">
        <v>624</v>
      </c>
      <c r="C7" s="263">
        <v>3</v>
      </c>
      <c r="D7" s="60" t="s">
        <v>152</v>
      </c>
      <c r="E7" s="60" t="s">
        <v>153</v>
      </c>
      <c r="F7" s="60" t="s">
        <v>154</v>
      </c>
      <c r="G7" s="60" t="s">
        <v>155</v>
      </c>
      <c r="H7" s="276">
        <v>45307</v>
      </c>
      <c r="I7" s="277">
        <v>45641</v>
      </c>
      <c r="J7" s="278"/>
      <c r="K7" s="279"/>
      <c r="L7" s="280"/>
      <c r="M7" s="280"/>
      <c r="N7" s="280"/>
      <c r="O7" s="280"/>
      <c r="P7" s="279"/>
      <c r="Q7" s="279"/>
      <c r="R7" s="279"/>
      <c r="S7" s="279"/>
      <c r="T7" s="279"/>
      <c r="U7" s="279"/>
      <c r="V7" s="279"/>
      <c r="W7" s="279"/>
      <c r="X7" s="280"/>
      <c r="Y7" s="280"/>
      <c r="Z7" s="280"/>
      <c r="AA7" s="280"/>
      <c r="AB7" s="279"/>
      <c r="AC7" s="279"/>
      <c r="AD7" s="279"/>
      <c r="AE7" s="279"/>
      <c r="AF7" s="279"/>
      <c r="AG7" s="279"/>
      <c r="AH7" s="279"/>
      <c r="AI7" s="279"/>
      <c r="AJ7" s="280"/>
      <c r="AK7" s="280"/>
      <c r="AL7" s="280"/>
      <c r="AM7" s="280"/>
      <c r="AN7" s="279"/>
      <c r="AO7" s="279"/>
      <c r="AP7" s="279"/>
      <c r="AQ7" s="279"/>
      <c r="AR7" s="279"/>
      <c r="AS7" s="279"/>
      <c r="AT7" s="279"/>
      <c r="AU7" s="279"/>
      <c r="AV7" s="280"/>
      <c r="AW7" s="280"/>
      <c r="AX7" s="280"/>
      <c r="AY7" s="280"/>
      <c r="AZ7" s="279"/>
      <c r="BA7" s="279"/>
      <c r="BB7" s="279"/>
      <c r="BC7" s="279"/>
      <c r="BD7" s="279"/>
      <c r="BE7" s="281"/>
      <c r="BF7" s="104">
        <v>0.75</v>
      </c>
      <c r="BG7" s="59" t="s">
        <v>611</v>
      </c>
      <c r="BH7" s="59" t="s">
        <v>612</v>
      </c>
      <c r="BI7" s="76">
        <v>0.5</v>
      </c>
      <c r="BJ7" s="76">
        <f t="shared" si="0"/>
        <v>0.75</v>
      </c>
      <c r="BK7" s="76"/>
      <c r="BL7" s="461"/>
      <c r="BM7" s="117" t="s">
        <v>582</v>
      </c>
      <c r="BN7" s="98" t="s">
        <v>78</v>
      </c>
    </row>
    <row r="8" spans="1:66" ht="82.5" x14ac:dyDescent="0.3">
      <c r="A8" s="221"/>
      <c r="B8" s="282" t="s">
        <v>624</v>
      </c>
      <c r="C8" s="71">
        <v>4</v>
      </c>
      <c r="D8" s="60" t="s">
        <v>156</v>
      </c>
      <c r="E8" s="60" t="s">
        <v>157</v>
      </c>
      <c r="F8" s="60" t="s">
        <v>158</v>
      </c>
      <c r="G8" s="279" t="s">
        <v>155</v>
      </c>
      <c r="H8" s="265">
        <v>45292</v>
      </c>
      <c r="I8" s="266">
        <v>45321</v>
      </c>
      <c r="J8" s="280"/>
      <c r="K8" s="280"/>
      <c r="L8" s="280"/>
      <c r="M8" s="280"/>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81"/>
      <c r="BF8" s="104">
        <v>1</v>
      </c>
      <c r="BG8" s="74" t="s">
        <v>56</v>
      </c>
      <c r="BH8" s="74" t="s">
        <v>57</v>
      </c>
      <c r="BI8" s="76">
        <v>1</v>
      </c>
      <c r="BJ8" s="76">
        <f t="shared" si="0"/>
        <v>1</v>
      </c>
      <c r="BK8" s="76"/>
      <c r="BL8" s="461"/>
      <c r="BM8" s="60" t="s">
        <v>56</v>
      </c>
      <c r="BN8" s="98" t="s">
        <v>42</v>
      </c>
    </row>
    <row r="9" spans="1:66" ht="94.5" customHeight="1" x14ac:dyDescent="0.3">
      <c r="A9" s="221"/>
      <c r="B9" s="262" t="s">
        <v>624</v>
      </c>
      <c r="C9" s="263">
        <v>5</v>
      </c>
      <c r="D9" s="60" t="s">
        <v>159</v>
      </c>
      <c r="E9" s="60" t="s">
        <v>160</v>
      </c>
      <c r="F9" s="60" t="s">
        <v>161</v>
      </c>
      <c r="G9" s="264" t="s">
        <v>155</v>
      </c>
      <c r="H9" s="265">
        <v>45292</v>
      </c>
      <c r="I9" s="266">
        <v>45321</v>
      </c>
      <c r="J9" s="280"/>
      <c r="K9" s="280"/>
      <c r="L9" s="280"/>
      <c r="M9" s="280"/>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279"/>
      <c r="AX9" s="279"/>
      <c r="AY9" s="279"/>
      <c r="AZ9" s="279"/>
      <c r="BA9" s="279"/>
      <c r="BB9" s="279"/>
      <c r="BC9" s="279"/>
      <c r="BD9" s="279"/>
      <c r="BE9" s="281"/>
      <c r="BF9" s="104">
        <v>1</v>
      </c>
      <c r="BG9" s="74" t="s">
        <v>56</v>
      </c>
      <c r="BH9" s="74" t="s">
        <v>57</v>
      </c>
      <c r="BI9" s="76">
        <v>1</v>
      </c>
      <c r="BJ9" s="76">
        <f t="shared" si="0"/>
        <v>1</v>
      </c>
      <c r="BK9" s="76"/>
      <c r="BL9" s="461"/>
      <c r="BM9" s="60" t="s">
        <v>56</v>
      </c>
      <c r="BN9" s="98" t="s">
        <v>42</v>
      </c>
    </row>
    <row r="10" spans="1:66" ht="144" customHeight="1" x14ac:dyDescent="0.3">
      <c r="A10" s="221"/>
      <c r="B10" s="262" t="s">
        <v>624</v>
      </c>
      <c r="C10" s="263">
        <v>6</v>
      </c>
      <c r="D10" s="60" t="s">
        <v>162</v>
      </c>
      <c r="E10" s="60" t="s">
        <v>163</v>
      </c>
      <c r="F10" s="60" t="s">
        <v>164</v>
      </c>
      <c r="G10" s="264" t="s">
        <v>155</v>
      </c>
      <c r="H10" s="265">
        <v>45444</v>
      </c>
      <c r="I10" s="266">
        <v>45596</v>
      </c>
      <c r="J10" s="278"/>
      <c r="K10" s="279"/>
      <c r="L10" s="279"/>
      <c r="M10" s="279"/>
      <c r="N10" s="279"/>
      <c r="O10" s="279"/>
      <c r="P10" s="279"/>
      <c r="Q10" s="279"/>
      <c r="R10" s="279"/>
      <c r="S10" s="279"/>
      <c r="T10" s="279"/>
      <c r="U10" s="279"/>
      <c r="V10" s="279"/>
      <c r="W10" s="279"/>
      <c r="X10" s="279"/>
      <c r="Y10" s="279"/>
      <c r="Z10" s="279"/>
      <c r="AA10" s="279"/>
      <c r="AB10" s="279"/>
      <c r="AC10" s="279"/>
      <c r="AD10" s="280"/>
      <c r="AE10" s="280"/>
      <c r="AF10" s="280"/>
      <c r="AG10" s="280"/>
      <c r="AH10" s="280"/>
      <c r="AI10" s="280"/>
      <c r="AJ10" s="280"/>
      <c r="AK10" s="280"/>
      <c r="AL10" s="280"/>
      <c r="AM10" s="280"/>
      <c r="AN10" s="280"/>
      <c r="AO10" s="280"/>
      <c r="AP10" s="280"/>
      <c r="AQ10" s="280"/>
      <c r="AR10" s="280"/>
      <c r="AS10" s="280"/>
      <c r="AT10" s="280"/>
      <c r="AU10" s="280"/>
      <c r="AV10" s="280"/>
      <c r="AW10" s="280"/>
      <c r="AX10" s="279"/>
      <c r="AY10" s="279"/>
      <c r="AZ10" s="279"/>
      <c r="BA10" s="279"/>
      <c r="BB10" s="279"/>
      <c r="BC10" s="279"/>
      <c r="BD10" s="279"/>
      <c r="BE10" s="281"/>
      <c r="BF10" s="104">
        <v>0.6</v>
      </c>
      <c r="BG10" s="59" t="s">
        <v>628</v>
      </c>
      <c r="BH10" s="59" t="s">
        <v>165</v>
      </c>
      <c r="BI10" s="76">
        <v>0</v>
      </c>
      <c r="BJ10" s="76">
        <f t="shared" si="0"/>
        <v>0.6</v>
      </c>
      <c r="BK10" s="76"/>
      <c r="BL10" s="461"/>
      <c r="BM10" s="283" t="s">
        <v>629</v>
      </c>
      <c r="BN10" s="60" t="s">
        <v>78</v>
      </c>
    </row>
    <row r="11" spans="1:66" ht="82.5" x14ac:dyDescent="0.3">
      <c r="A11" s="221"/>
      <c r="B11" s="284" t="s">
        <v>624</v>
      </c>
      <c r="C11" s="285">
        <v>7</v>
      </c>
      <c r="D11" s="286" t="s">
        <v>166</v>
      </c>
      <c r="E11" s="286" t="s">
        <v>167</v>
      </c>
      <c r="F11" s="286" t="s">
        <v>168</v>
      </c>
      <c r="G11" s="287" t="s">
        <v>155</v>
      </c>
      <c r="H11" s="288">
        <v>45292</v>
      </c>
      <c r="I11" s="289">
        <v>45351</v>
      </c>
      <c r="J11" s="290"/>
      <c r="K11" s="290"/>
      <c r="L11" s="290"/>
      <c r="M11" s="290"/>
      <c r="N11" s="290"/>
      <c r="O11" s="290"/>
      <c r="P11" s="290"/>
      <c r="Q11" s="290"/>
      <c r="R11" s="291"/>
      <c r="S11" s="291"/>
      <c r="T11" s="291"/>
      <c r="U11" s="291"/>
      <c r="V11" s="291"/>
      <c r="W11" s="291"/>
      <c r="X11" s="291"/>
      <c r="Y11" s="291"/>
      <c r="Z11" s="291"/>
      <c r="AA11" s="291"/>
      <c r="AB11" s="291"/>
      <c r="AC11" s="291"/>
      <c r="AD11" s="291"/>
      <c r="AE11" s="291"/>
      <c r="AF11" s="291"/>
      <c r="AG11" s="291"/>
      <c r="AH11" s="291"/>
      <c r="AI11" s="291"/>
      <c r="AJ11" s="291"/>
      <c r="AK11" s="291"/>
      <c r="AL11" s="291"/>
      <c r="AM11" s="291"/>
      <c r="AN11" s="291"/>
      <c r="AO11" s="291"/>
      <c r="AP11" s="291"/>
      <c r="AQ11" s="291"/>
      <c r="AR11" s="291"/>
      <c r="AS11" s="291"/>
      <c r="AT11" s="291"/>
      <c r="AU11" s="291"/>
      <c r="AV11" s="291"/>
      <c r="AW11" s="291"/>
      <c r="AX11" s="291"/>
      <c r="AY11" s="291"/>
      <c r="AZ11" s="291"/>
      <c r="BA11" s="291"/>
      <c r="BB11" s="291"/>
      <c r="BC11" s="291"/>
      <c r="BD11" s="291"/>
      <c r="BE11" s="292"/>
      <c r="BF11" s="223">
        <v>1</v>
      </c>
      <c r="BG11" s="74" t="s">
        <v>56</v>
      </c>
      <c r="BH11" s="74" t="s">
        <v>57</v>
      </c>
      <c r="BI11" s="76">
        <v>1</v>
      </c>
      <c r="BJ11" s="76">
        <f t="shared" si="0"/>
        <v>1</v>
      </c>
      <c r="BK11" s="76"/>
      <c r="BL11" s="461"/>
      <c r="BM11" s="60" t="s">
        <v>56</v>
      </c>
      <c r="BN11" s="98" t="s">
        <v>42</v>
      </c>
    </row>
    <row r="12" spans="1:66" ht="82.5" x14ac:dyDescent="0.3">
      <c r="A12" s="221"/>
      <c r="B12" s="282" t="s">
        <v>624</v>
      </c>
      <c r="C12" s="71">
        <v>8</v>
      </c>
      <c r="D12" s="60" t="s">
        <v>169</v>
      </c>
      <c r="E12" s="60" t="s">
        <v>170</v>
      </c>
      <c r="F12" s="60" t="s">
        <v>171</v>
      </c>
      <c r="G12" s="264" t="s">
        <v>155</v>
      </c>
      <c r="H12" s="265">
        <v>45292</v>
      </c>
      <c r="I12" s="293">
        <v>45351</v>
      </c>
      <c r="J12" s="280"/>
      <c r="K12" s="280"/>
      <c r="L12" s="280"/>
      <c r="M12" s="280"/>
      <c r="N12" s="280"/>
      <c r="O12" s="280"/>
      <c r="P12" s="280"/>
      <c r="Q12" s="280"/>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279"/>
      <c r="BC12" s="279"/>
      <c r="BD12" s="279"/>
      <c r="BE12" s="279"/>
      <c r="BF12" s="224">
        <v>1</v>
      </c>
      <c r="BG12" s="74" t="s">
        <v>56</v>
      </c>
      <c r="BH12" s="74" t="s">
        <v>57</v>
      </c>
      <c r="BI12" s="76">
        <v>1</v>
      </c>
      <c r="BJ12" s="76">
        <f t="shared" si="0"/>
        <v>1</v>
      </c>
      <c r="BK12" s="76"/>
      <c r="BL12" s="461"/>
      <c r="BM12" s="60" t="s">
        <v>56</v>
      </c>
      <c r="BN12" s="98" t="s">
        <v>42</v>
      </c>
    </row>
    <row r="13" spans="1:66" ht="82.5" x14ac:dyDescent="0.3">
      <c r="A13" s="221"/>
      <c r="B13" s="294" t="s">
        <v>624</v>
      </c>
      <c r="C13" s="295">
        <v>9</v>
      </c>
      <c r="D13" s="296" t="s">
        <v>172</v>
      </c>
      <c r="E13" s="296" t="s">
        <v>173</v>
      </c>
      <c r="F13" s="296" t="s">
        <v>174</v>
      </c>
      <c r="G13" s="297" t="s">
        <v>175</v>
      </c>
      <c r="H13" s="298">
        <v>45292</v>
      </c>
      <c r="I13" s="299">
        <v>45322</v>
      </c>
      <c r="J13" s="300"/>
      <c r="K13" s="300"/>
      <c r="L13" s="300"/>
      <c r="M13" s="300"/>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2"/>
      <c r="BF13" s="119">
        <v>1</v>
      </c>
      <c r="BG13" s="74" t="s">
        <v>56</v>
      </c>
      <c r="BH13" s="74" t="s">
        <v>57</v>
      </c>
      <c r="BI13" s="76">
        <v>1</v>
      </c>
      <c r="BJ13" s="76">
        <f t="shared" si="0"/>
        <v>1</v>
      </c>
      <c r="BK13" s="76"/>
      <c r="BL13" s="461"/>
      <c r="BM13" s="60" t="s">
        <v>56</v>
      </c>
      <c r="BN13" s="98" t="s">
        <v>42</v>
      </c>
    </row>
    <row r="14" spans="1:66" ht="272.25" customHeight="1" x14ac:dyDescent="0.3">
      <c r="A14" s="221"/>
      <c r="B14" s="262" t="s">
        <v>624</v>
      </c>
      <c r="C14" s="263">
        <v>10</v>
      </c>
      <c r="D14" s="60" t="s">
        <v>176</v>
      </c>
      <c r="E14" s="60" t="s">
        <v>177</v>
      </c>
      <c r="F14" s="60" t="s">
        <v>178</v>
      </c>
      <c r="G14" s="264" t="s">
        <v>155</v>
      </c>
      <c r="H14" s="265">
        <v>45355</v>
      </c>
      <c r="I14" s="266">
        <v>45412</v>
      </c>
      <c r="J14" s="278"/>
      <c r="K14" s="279"/>
      <c r="L14" s="279"/>
      <c r="M14" s="279"/>
      <c r="N14" s="279"/>
      <c r="O14" s="279"/>
      <c r="P14" s="279"/>
      <c r="Q14" s="279"/>
      <c r="R14" s="280"/>
      <c r="S14" s="280"/>
      <c r="T14" s="280"/>
      <c r="U14" s="280"/>
      <c r="V14" s="280"/>
      <c r="W14" s="280"/>
      <c r="X14" s="280"/>
      <c r="Y14" s="280"/>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81"/>
      <c r="BF14" s="224">
        <v>1</v>
      </c>
      <c r="BG14" s="59" t="s">
        <v>613</v>
      </c>
      <c r="BH14" s="59" t="s">
        <v>630</v>
      </c>
      <c r="BI14" s="76">
        <v>0.4</v>
      </c>
      <c r="BJ14" s="76">
        <f t="shared" si="0"/>
        <v>1</v>
      </c>
      <c r="BK14" s="76"/>
      <c r="BL14" s="461"/>
      <c r="BM14" s="59" t="s">
        <v>631</v>
      </c>
      <c r="BN14" s="85" t="s">
        <v>42</v>
      </c>
    </row>
    <row r="15" spans="1:66" ht="125.25" customHeight="1" x14ac:dyDescent="0.3">
      <c r="A15" s="221"/>
      <c r="B15" s="262" t="s">
        <v>624</v>
      </c>
      <c r="C15" s="263">
        <v>11</v>
      </c>
      <c r="D15" s="60" t="s">
        <v>179</v>
      </c>
      <c r="E15" s="264" t="s">
        <v>180</v>
      </c>
      <c r="F15" s="60" t="s">
        <v>181</v>
      </c>
      <c r="G15" s="264" t="s">
        <v>182</v>
      </c>
      <c r="H15" s="265">
        <v>45292</v>
      </c>
      <c r="I15" s="266">
        <v>45657</v>
      </c>
      <c r="J15" s="279"/>
      <c r="K15" s="279"/>
      <c r="L15" s="279"/>
      <c r="M15" s="279"/>
      <c r="N15" s="280"/>
      <c r="O15" s="279"/>
      <c r="P15" s="279"/>
      <c r="Q15" s="279"/>
      <c r="R15" s="280"/>
      <c r="S15" s="279"/>
      <c r="T15" s="279"/>
      <c r="U15" s="279"/>
      <c r="V15" s="280"/>
      <c r="W15" s="279"/>
      <c r="X15" s="279"/>
      <c r="Y15" s="279"/>
      <c r="Z15" s="280"/>
      <c r="AA15" s="279"/>
      <c r="AB15" s="279"/>
      <c r="AC15" s="279"/>
      <c r="AD15" s="280"/>
      <c r="AE15" s="279"/>
      <c r="AF15" s="279"/>
      <c r="AG15" s="279"/>
      <c r="AH15" s="280"/>
      <c r="AI15" s="279"/>
      <c r="AJ15" s="279"/>
      <c r="AK15" s="279"/>
      <c r="AL15" s="280"/>
      <c r="AM15" s="279"/>
      <c r="AN15" s="279"/>
      <c r="AO15" s="279"/>
      <c r="AP15" s="280"/>
      <c r="AQ15" s="279"/>
      <c r="AR15" s="279"/>
      <c r="AS15" s="279"/>
      <c r="AT15" s="280"/>
      <c r="AU15" s="279"/>
      <c r="AV15" s="279"/>
      <c r="AW15" s="279"/>
      <c r="AX15" s="280"/>
      <c r="AY15" s="279"/>
      <c r="AZ15" s="279"/>
      <c r="BA15" s="279"/>
      <c r="BB15" s="280"/>
      <c r="BC15" s="279"/>
      <c r="BD15" s="279"/>
      <c r="BE15" s="281"/>
      <c r="BF15" s="104">
        <v>0.63</v>
      </c>
      <c r="BG15" s="59" t="s">
        <v>632</v>
      </c>
      <c r="BH15" s="59" t="s">
        <v>583</v>
      </c>
      <c r="BI15" s="76">
        <v>0.27</v>
      </c>
      <c r="BJ15" s="76">
        <f t="shared" si="0"/>
        <v>0.63</v>
      </c>
      <c r="BK15" s="76"/>
      <c r="BL15" s="461"/>
      <c r="BM15" s="59" t="s">
        <v>633</v>
      </c>
      <c r="BN15" s="98" t="s">
        <v>78</v>
      </c>
    </row>
    <row r="16" spans="1:66" ht="129" customHeight="1" x14ac:dyDescent="0.3">
      <c r="A16" s="221"/>
      <c r="B16" s="262" t="s">
        <v>624</v>
      </c>
      <c r="C16" s="263">
        <v>12</v>
      </c>
      <c r="D16" s="60" t="s">
        <v>183</v>
      </c>
      <c r="E16" s="60" t="s">
        <v>184</v>
      </c>
      <c r="F16" s="60" t="s">
        <v>185</v>
      </c>
      <c r="G16" s="71" t="s">
        <v>155</v>
      </c>
      <c r="H16" s="265">
        <v>45292</v>
      </c>
      <c r="I16" s="266">
        <v>45322</v>
      </c>
      <c r="J16" s="280"/>
      <c r="K16" s="280"/>
      <c r="L16" s="280"/>
      <c r="M16" s="280"/>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79"/>
      <c r="AU16" s="279"/>
      <c r="AV16" s="279"/>
      <c r="AW16" s="279"/>
      <c r="AX16" s="279"/>
      <c r="AY16" s="279"/>
      <c r="AZ16" s="279"/>
      <c r="BA16" s="279"/>
      <c r="BB16" s="279"/>
      <c r="BC16" s="279"/>
      <c r="BD16" s="279"/>
      <c r="BE16" s="281"/>
      <c r="BF16" s="104">
        <v>1</v>
      </c>
      <c r="BG16" s="74" t="s">
        <v>56</v>
      </c>
      <c r="BH16" s="74" t="s">
        <v>57</v>
      </c>
      <c r="BI16" s="76">
        <v>1</v>
      </c>
      <c r="BJ16" s="76">
        <f t="shared" si="0"/>
        <v>1</v>
      </c>
      <c r="BK16" s="76"/>
      <c r="BL16" s="461"/>
      <c r="BM16" s="59" t="s">
        <v>56</v>
      </c>
      <c r="BN16" s="98" t="s">
        <v>42</v>
      </c>
    </row>
    <row r="17" spans="1:66" ht="121.5" customHeight="1" x14ac:dyDescent="0.3">
      <c r="A17" s="221"/>
      <c r="B17" s="262" t="s">
        <v>624</v>
      </c>
      <c r="C17" s="263">
        <v>13</v>
      </c>
      <c r="D17" s="60" t="s">
        <v>186</v>
      </c>
      <c r="E17" s="60" t="s">
        <v>187</v>
      </c>
      <c r="F17" s="60" t="s">
        <v>188</v>
      </c>
      <c r="G17" s="71" t="s">
        <v>155</v>
      </c>
      <c r="H17" s="265">
        <v>45414</v>
      </c>
      <c r="I17" s="266">
        <v>45596</v>
      </c>
      <c r="J17" s="278"/>
      <c r="K17" s="279"/>
      <c r="L17" s="279"/>
      <c r="M17" s="279"/>
      <c r="N17" s="303"/>
      <c r="O17" s="279"/>
      <c r="P17" s="279"/>
      <c r="Q17" s="279"/>
      <c r="R17" s="279"/>
      <c r="S17" s="279"/>
      <c r="T17" s="279"/>
      <c r="U17" s="279"/>
      <c r="V17" s="279"/>
      <c r="W17" s="279"/>
      <c r="X17" s="279"/>
      <c r="Y17" s="279"/>
      <c r="Z17" s="280"/>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c r="AW17" s="280"/>
      <c r="AX17" s="279"/>
      <c r="AY17" s="279"/>
      <c r="AZ17" s="279"/>
      <c r="BA17" s="279"/>
      <c r="BB17" s="279"/>
      <c r="BC17" s="279"/>
      <c r="BD17" s="279"/>
      <c r="BE17" s="281"/>
      <c r="BF17" s="104">
        <v>0.5</v>
      </c>
      <c r="BG17" s="74" t="s">
        <v>614</v>
      </c>
      <c r="BH17" s="74" t="s">
        <v>57</v>
      </c>
      <c r="BI17" s="76">
        <v>0</v>
      </c>
      <c r="BJ17" s="76">
        <f t="shared" si="0"/>
        <v>0.5</v>
      </c>
      <c r="BK17" s="76"/>
      <c r="BL17" s="461"/>
      <c r="BM17" s="283" t="s">
        <v>634</v>
      </c>
      <c r="BN17" s="60" t="s">
        <v>78</v>
      </c>
    </row>
    <row r="18" spans="1:66" ht="121.5" customHeight="1" x14ac:dyDescent="0.3">
      <c r="A18" s="225"/>
      <c r="B18" s="262" t="s">
        <v>624</v>
      </c>
      <c r="C18" s="263">
        <v>14</v>
      </c>
      <c r="D18" s="60" t="s">
        <v>189</v>
      </c>
      <c r="E18" s="60" t="s">
        <v>190</v>
      </c>
      <c r="F18" s="60" t="s">
        <v>191</v>
      </c>
      <c r="G18" s="71" t="s">
        <v>92</v>
      </c>
      <c r="H18" s="265">
        <v>45383</v>
      </c>
      <c r="I18" s="266">
        <v>45596</v>
      </c>
      <c r="J18" s="278"/>
      <c r="K18" s="279"/>
      <c r="L18" s="279"/>
      <c r="M18" s="279"/>
      <c r="N18" s="303"/>
      <c r="O18" s="279"/>
      <c r="P18" s="279"/>
      <c r="Q18" s="279"/>
      <c r="R18" s="279"/>
      <c r="S18" s="279"/>
      <c r="T18" s="279"/>
      <c r="U18" s="279"/>
      <c r="V18" s="280"/>
      <c r="W18" s="280"/>
      <c r="X18" s="280"/>
      <c r="Y18" s="280"/>
      <c r="Z18" s="279"/>
      <c r="AA18" s="279"/>
      <c r="AB18" s="279"/>
      <c r="AC18" s="279"/>
      <c r="AD18" s="279"/>
      <c r="AE18" s="279"/>
      <c r="AF18" s="279"/>
      <c r="AG18" s="279"/>
      <c r="AH18" s="279"/>
      <c r="AI18" s="279"/>
      <c r="AJ18" s="279"/>
      <c r="AK18" s="279"/>
      <c r="AL18" s="279"/>
      <c r="AM18" s="279"/>
      <c r="AN18" s="279"/>
      <c r="AO18" s="279"/>
      <c r="AP18" s="279"/>
      <c r="AQ18" s="279"/>
      <c r="AR18" s="279"/>
      <c r="AS18" s="279"/>
      <c r="AT18" s="280"/>
      <c r="AU18" s="280"/>
      <c r="AV18" s="280"/>
      <c r="AW18" s="280"/>
      <c r="AX18" s="279"/>
      <c r="AY18" s="279"/>
      <c r="AZ18" s="279"/>
      <c r="BA18" s="279"/>
      <c r="BB18" s="279"/>
      <c r="BC18" s="279"/>
      <c r="BD18" s="279"/>
      <c r="BE18" s="281"/>
      <c r="BF18" s="226">
        <v>0.5</v>
      </c>
      <c r="BG18" s="227" t="s">
        <v>192</v>
      </c>
      <c r="BH18" s="59" t="s">
        <v>193</v>
      </c>
      <c r="BI18" s="76">
        <v>0</v>
      </c>
      <c r="BJ18" s="76">
        <f t="shared" si="0"/>
        <v>0.5</v>
      </c>
      <c r="BK18" s="76"/>
      <c r="BL18" s="445"/>
      <c r="BM18" s="59" t="s">
        <v>194</v>
      </c>
      <c r="BN18" s="60" t="s">
        <v>78</v>
      </c>
    </row>
    <row r="19" spans="1:66" ht="201.75" customHeight="1" x14ac:dyDescent="0.3">
      <c r="A19" s="228">
        <v>2</v>
      </c>
      <c r="B19" s="304" t="s">
        <v>195</v>
      </c>
      <c r="C19" s="263">
        <v>1</v>
      </c>
      <c r="D19" s="60" t="s">
        <v>196</v>
      </c>
      <c r="E19" s="60" t="s">
        <v>197</v>
      </c>
      <c r="F19" s="264" t="s">
        <v>198</v>
      </c>
      <c r="G19" s="60" t="s">
        <v>199</v>
      </c>
      <c r="H19" s="305">
        <v>45324</v>
      </c>
      <c r="I19" s="271">
        <v>45656</v>
      </c>
      <c r="J19" s="306"/>
      <c r="K19" s="60"/>
      <c r="L19" s="60"/>
      <c r="M19" s="60"/>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7"/>
      <c r="AS19" s="307"/>
      <c r="AT19" s="307"/>
      <c r="AU19" s="307"/>
      <c r="AV19" s="307"/>
      <c r="AW19" s="307"/>
      <c r="AX19" s="307"/>
      <c r="AY19" s="307"/>
      <c r="AZ19" s="307"/>
      <c r="BA19" s="307"/>
      <c r="BB19" s="307"/>
      <c r="BC19" s="307"/>
      <c r="BD19" s="307"/>
      <c r="BE19" s="308"/>
      <c r="BF19" s="104">
        <v>0.6</v>
      </c>
      <c r="BG19" s="74" t="s">
        <v>635</v>
      </c>
      <c r="BH19" s="74" t="s">
        <v>200</v>
      </c>
      <c r="BI19" s="76">
        <v>0.2</v>
      </c>
      <c r="BJ19" s="76">
        <f t="shared" si="0"/>
        <v>0.6</v>
      </c>
      <c r="BK19" s="76"/>
      <c r="BL19" s="460">
        <f>AVERAGE(BJ19:BJ26)</f>
        <v>0.79537500000000005</v>
      </c>
      <c r="BM19" s="59" t="s">
        <v>636</v>
      </c>
      <c r="BN19" s="98" t="s">
        <v>78</v>
      </c>
    </row>
    <row r="20" spans="1:66" ht="145.5" customHeight="1" x14ac:dyDescent="0.3">
      <c r="A20" s="229"/>
      <c r="B20" s="304" t="s">
        <v>195</v>
      </c>
      <c r="C20" s="263">
        <v>2</v>
      </c>
      <c r="D20" s="60" t="s">
        <v>201</v>
      </c>
      <c r="E20" s="60" t="s">
        <v>202</v>
      </c>
      <c r="F20" s="60" t="s">
        <v>203</v>
      </c>
      <c r="G20" s="60" t="s">
        <v>204</v>
      </c>
      <c r="H20" s="293">
        <v>45324</v>
      </c>
      <c r="I20" s="266">
        <v>45632</v>
      </c>
      <c r="J20" s="306"/>
      <c r="K20" s="60"/>
      <c r="L20" s="60"/>
      <c r="M20" s="60"/>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07"/>
      <c r="AN20" s="307"/>
      <c r="AO20" s="307"/>
      <c r="AP20" s="307"/>
      <c r="AQ20" s="307"/>
      <c r="AR20" s="307"/>
      <c r="AS20" s="307"/>
      <c r="AT20" s="307"/>
      <c r="AU20" s="307"/>
      <c r="AV20" s="307"/>
      <c r="AW20" s="307"/>
      <c r="AX20" s="307"/>
      <c r="AY20" s="307"/>
      <c r="AZ20" s="307"/>
      <c r="BA20" s="307"/>
      <c r="BB20" s="307"/>
      <c r="BC20" s="60"/>
      <c r="BD20" s="60"/>
      <c r="BE20" s="309"/>
      <c r="BF20" s="104">
        <v>0.73</v>
      </c>
      <c r="BG20" s="59" t="s">
        <v>205</v>
      </c>
      <c r="BH20" s="81" t="s">
        <v>206</v>
      </c>
      <c r="BI20" s="76">
        <v>0.4</v>
      </c>
      <c r="BJ20" s="76">
        <f t="shared" si="0"/>
        <v>0.73</v>
      </c>
      <c r="BK20" s="76"/>
      <c r="BL20" s="461"/>
      <c r="BM20" s="59" t="s">
        <v>207</v>
      </c>
      <c r="BN20" s="98" t="s">
        <v>78</v>
      </c>
    </row>
    <row r="21" spans="1:66" ht="165" x14ac:dyDescent="0.3">
      <c r="A21" s="229"/>
      <c r="B21" s="304" t="s">
        <v>195</v>
      </c>
      <c r="C21" s="263">
        <v>3</v>
      </c>
      <c r="D21" s="60" t="s">
        <v>208</v>
      </c>
      <c r="E21" s="60" t="s">
        <v>209</v>
      </c>
      <c r="F21" s="60" t="s">
        <v>210</v>
      </c>
      <c r="G21" s="60" t="s">
        <v>211</v>
      </c>
      <c r="H21" s="293">
        <v>45324</v>
      </c>
      <c r="I21" s="266">
        <v>45504</v>
      </c>
      <c r="J21" s="306"/>
      <c r="K21" s="60"/>
      <c r="L21" s="60"/>
      <c r="M21" s="60"/>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10"/>
      <c r="AL21" s="311"/>
      <c r="AM21" s="311"/>
      <c r="AN21" s="311"/>
      <c r="AO21" s="311"/>
      <c r="AP21" s="311"/>
      <c r="AQ21" s="311"/>
      <c r="AR21" s="311"/>
      <c r="AS21" s="311"/>
      <c r="AT21" s="311"/>
      <c r="AU21" s="311"/>
      <c r="AV21" s="311"/>
      <c r="AW21" s="311"/>
      <c r="AX21" s="311"/>
      <c r="AY21" s="311"/>
      <c r="AZ21" s="311"/>
      <c r="BA21" s="311"/>
      <c r="BB21" s="311"/>
      <c r="BC21" s="311"/>
      <c r="BD21" s="311"/>
      <c r="BE21" s="312"/>
      <c r="BF21" s="104">
        <v>1</v>
      </c>
      <c r="BG21" s="74" t="s">
        <v>212</v>
      </c>
      <c r="BH21" s="74" t="s">
        <v>615</v>
      </c>
      <c r="BI21" s="76">
        <v>0.5</v>
      </c>
      <c r="BJ21" s="76">
        <f t="shared" si="0"/>
        <v>1</v>
      </c>
      <c r="BK21" s="76"/>
      <c r="BL21" s="461"/>
      <c r="BM21" s="59" t="s">
        <v>637</v>
      </c>
      <c r="BN21" s="98" t="s">
        <v>42</v>
      </c>
    </row>
    <row r="22" spans="1:66" ht="275.25" customHeight="1" x14ac:dyDescent="0.3">
      <c r="A22" s="229"/>
      <c r="B22" s="304" t="s">
        <v>195</v>
      </c>
      <c r="C22" s="263">
        <v>4</v>
      </c>
      <c r="D22" s="60" t="s">
        <v>213</v>
      </c>
      <c r="E22" s="313" t="s">
        <v>578</v>
      </c>
      <c r="F22" s="60" t="s">
        <v>214</v>
      </c>
      <c r="G22" s="60" t="s">
        <v>215</v>
      </c>
      <c r="H22" s="293">
        <v>45475</v>
      </c>
      <c r="I22" s="266">
        <v>45534</v>
      </c>
      <c r="J22" s="306"/>
      <c r="K22" s="60"/>
      <c r="L22" s="60"/>
      <c r="M22" s="60"/>
      <c r="N22" s="60"/>
      <c r="O22" s="60"/>
      <c r="P22" s="60"/>
      <c r="Q22" s="60"/>
      <c r="R22" s="60"/>
      <c r="S22" s="60"/>
      <c r="T22" s="60"/>
      <c r="U22" s="60"/>
      <c r="V22" s="60"/>
      <c r="W22" s="60"/>
      <c r="X22" s="60"/>
      <c r="Y22" s="60"/>
      <c r="Z22" s="60"/>
      <c r="AA22" s="60"/>
      <c r="AB22" s="60"/>
      <c r="AC22" s="60"/>
      <c r="AD22" s="60"/>
      <c r="AE22" s="60"/>
      <c r="AF22" s="60"/>
      <c r="AG22" s="60"/>
      <c r="AH22" s="310"/>
      <c r="AI22" s="310"/>
      <c r="AJ22" s="310"/>
      <c r="AK22" s="310"/>
      <c r="AL22" s="310"/>
      <c r="AM22" s="310"/>
      <c r="AN22" s="310"/>
      <c r="AO22" s="310"/>
      <c r="AP22" s="60"/>
      <c r="AQ22" s="60"/>
      <c r="AR22" s="60"/>
      <c r="AS22" s="60"/>
      <c r="AT22" s="60"/>
      <c r="AU22" s="60"/>
      <c r="AV22" s="60"/>
      <c r="AW22" s="60"/>
      <c r="AX22" s="60"/>
      <c r="AY22" s="60"/>
      <c r="AZ22" s="60"/>
      <c r="BA22" s="60"/>
      <c r="BB22" s="60"/>
      <c r="BC22" s="60"/>
      <c r="BD22" s="60"/>
      <c r="BE22" s="309"/>
      <c r="BF22" s="104">
        <v>1</v>
      </c>
      <c r="BG22" s="74" t="s">
        <v>616</v>
      </c>
      <c r="BH22" s="230" t="s">
        <v>216</v>
      </c>
      <c r="BI22" s="76">
        <v>0</v>
      </c>
      <c r="BJ22" s="76">
        <f t="shared" si="0"/>
        <v>1</v>
      </c>
      <c r="BK22" s="76"/>
      <c r="BL22" s="461"/>
      <c r="BM22" s="59" t="s">
        <v>638</v>
      </c>
      <c r="BN22" s="60" t="s">
        <v>42</v>
      </c>
    </row>
    <row r="23" spans="1:66" ht="155.25" customHeight="1" x14ac:dyDescent="0.3">
      <c r="A23" s="229"/>
      <c r="B23" s="304" t="s">
        <v>195</v>
      </c>
      <c r="C23" s="263">
        <v>5</v>
      </c>
      <c r="D23" s="60" t="s">
        <v>217</v>
      </c>
      <c r="E23" s="60" t="s">
        <v>218</v>
      </c>
      <c r="F23" s="60" t="s">
        <v>219</v>
      </c>
      <c r="G23" s="60" t="s">
        <v>215</v>
      </c>
      <c r="H23" s="293">
        <v>45475</v>
      </c>
      <c r="I23" s="266">
        <v>45625</v>
      </c>
      <c r="J23" s="314"/>
      <c r="K23" s="286"/>
      <c r="L23" s="60"/>
      <c r="M23" s="60"/>
      <c r="N23" s="315"/>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310"/>
      <c r="AQ23" s="310"/>
      <c r="AR23" s="310"/>
      <c r="AS23" s="310"/>
      <c r="AT23" s="310"/>
      <c r="AU23" s="310"/>
      <c r="AV23" s="310"/>
      <c r="AW23" s="310"/>
      <c r="AX23" s="310"/>
      <c r="AY23" s="310"/>
      <c r="AZ23" s="310"/>
      <c r="BA23" s="310"/>
      <c r="BB23" s="60"/>
      <c r="BC23" s="60"/>
      <c r="BD23" s="60"/>
      <c r="BE23" s="60"/>
      <c r="BF23" s="104">
        <v>0.34</v>
      </c>
      <c r="BG23" s="74" t="s">
        <v>639</v>
      </c>
      <c r="BH23" s="74" t="s">
        <v>220</v>
      </c>
      <c r="BI23" s="231" t="s">
        <v>57</v>
      </c>
      <c r="BJ23" s="76">
        <v>0.33300000000000002</v>
      </c>
      <c r="BK23" s="74"/>
      <c r="BL23" s="461"/>
      <c r="BM23" s="237" t="s">
        <v>640</v>
      </c>
      <c r="BN23" s="60" t="s">
        <v>78</v>
      </c>
    </row>
    <row r="24" spans="1:66" ht="114" customHeight="1" x14ac:dyDescent="0.3">
      <c r="A24" s="229"/>
      <c r="B24" s="304" t="s">
        <v>195</v>
      </c>
      <c r="C24" s="263">
        <v>6</v>
      </c>
      <c r="D24" s="60" t="s">
        <v>221</v>
      </c>
      <c r="E24" s="60" t="s">
        <v>222</v>
      </c>
      <c r="F24" s="60" t="s">
        <v>223</v>
      </c>
      <c r="G24" s="60" t="s">
        <v>224</v>
      </c>
      <c r="H24" s="293">
        <v>45323</v>
      </c>
      <c r="I24" s="266">
        <v>45626</v>
      </c>
      <c r="J24" s="314"/>
      <c r="K24" s="286"/>
      <c r="L24" s="60"/>
      <c r="M24" s="60"/>
      <c r="N24" s="232"/>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307"/>
      <c r="AP24" s="307"/>
      <c r="AQ24" s="307"/>
      <c r="AR24" s="307"/>
      <c r="AS24" s="307"/>
      <c r="AT24" s="307"/>
      <c r="AU24" s="307"/>
      <c r="AV24" s="307"/>
      <c r="AW24" s="307"/>
      <c r="AX24" s="307"/>
      <c r="AY24" s="307"/>
      <c r="AZ24" s="307"/>
      <c r="BA24" s="307"/>
      <c r="BB24" s="60"/>
      <c r="BC24" s="60"/>
      <c r="BD24" s="60"/>
      <c r="BE24" s="309"/>
      <c r="BF24" s="104">
        <v>0.7</v>
      </c>
      <c r="BG24" s="74" t="s">
        <v>225</v>
      </c>
      <c r="BH24" s="81" t="s">
        <v>226</v>
      </c>
      <c r="BI24" s="76">
        <v>0.4</v>
      </c>
      <c r="BJ24" s="76">
        <f t="shared" si="0"/>
        <v>0.7</v>
      </c>
      <c r="BK24" s="76"/>
      <c r="BL24" s="461"/>
      <c r="BM24" s="59" t="s">
        <v>584</v>
      </c>
      <c r="BN24" s="98" t="s">
        <v>78</v>
      </c>
    </row>
    <row r="25" spans="1:66" ht="130.5" customHeight="1" x14ac:dyDescent="0.3">
      <c r="A25" s="229"/>
      <c r="B25" s="304" t="s">
        <v>195</v>
      </c>
      <c r="C25" s="316">
        <v>7</v>
      </c>
      <c r="D25" s="60" t="s">
        <v>227</v>
      </c>
      <c r="E25" s="60" t="s">
        <v>228</v>
      </c>
      <c r="F25" s="60" t="s">
        <v>229</v>
      </c>
      <c r="G25" s="60" t="s">
        <v>230</v>
      </c>
      <c r="H25" s="305">
        <v>45323</v>
      </c>
      <c r="I25" s="271">
        <v>45625</v>
      </c>
      <c r="J25" s="306"/>
      <c r="K25" s="60"/>
      <c r="L25" s="306"/>
      <c r="M25" s="6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310"/>
      <c r="AP25" s="310"/>
      <c r="AQ25" s="310"/>
      <c r="AR25" s="310"/>
      <c r="AS25" s="310"/>
      <c r="AT25" s="310"/>
      <c r="AU25" s="310"/>
      <c r="AV25" s="310"/>
      <c r="AW25" s="310"/>
      <c r="AX25" s="310"/>
      <c r="AY25" s="310"/>
      <c r="AZ25" s="310"/>
      <c r="BA25" s="310"/>
      <c r="BB25" s="60"/>
      <c r="BC25" s="60"/>
      <c r="BD25" s="60"/>
      <c r="BE25" s="309"/>
      <c r="BF25" s="104">
        <v>1</v>
      </c>
      <c r="BG25" s="74" t="s">
        <v>617</v>
      </c>
      <c r="BH25" s="74" t="s">
        <v>231</v>
      </c>
      <c r="BI25" s="76">
        <v>1</v>
      </c>
      <c r="BJ25" s="76">
        <f t="shared" si="0"/>
        <v>1</v>
      </c>
      <c r="BK25" s="76"/>
      <c r="BL25" s="461"/>
      <c r="BM25" s="59" t="s">
        <v>641</v>
      </c>
      <c r="BN25" s="98" t="s">
        <v>42</v>
      </c>
    </row>
    <row r="26" spans="1:66" ht="94.5" customHeight="1" x14ac:dyDescent="0.3">
      <c r="A26" s="233"/>
      <c r="B26" s="304" t="s">
        <v>195</v>
      </c>
      <c r="C26" s="309">
        <v>8</v>
      </c>
      <c r="D26" s="60" t="s">
        <v>232</v>
      </c>
      <c r="E26" s="60" t="s">
        <v>233</v>
      </c>
      <c r="F26" s="60" t="s">
        <v>234</v>
      </c>
      <c r="G26" s="60" t="s">
        <v>235</v>
      </c>
      <c r="H26" s="305">
        <v>45475</v>
      </c>
      <c r="I26" s="271">
        <v>45534</v>
      </c>
      <c r="J26" s="317"/>
      <c r="K26" s="296"/>
      <c r="L26" s="306"/>
      <c r="M26" s="60"/>
      <c r="N26" s="318"/>
      <c r="O26" s="318"/>
      <c r="P26" s="318"/>
      <c r="Q26" s="318"/>
      <c r="R26" s="318"/>
      <c r="S26" s="318"/>
      <c r="T26" s="318"/>
      <c r="U26" s="318"/>
      <c r="V26" s="318"/>
      <c r="W26" s="318"/>
      <c r="X26" s="318"/>
      <c r="Y26" s="318"/>
      <c r="Z26" s="318"/>
      <c r="AA26" s="318"/>
      <c r="AB26" s="318"/>
      <c r="AC26" s="318"/>
      <c r="AD26" s="318"/>
      <c r="AE26" s="318"/>
      <c r="AF26" s="318"/>
      <c r="AG26" s="318"/>
      <c r="AH26" s="310"/>
      <c r="AI26" s="310"/>
      <c r="AJ26" s="310"/>
      <c r="AK26" s="310"/>
      <c r="AL26" s="310"/>
      <c r="AM26" s="310"/>
      <c r="AN26" s="310"/>
      <c r="AO26" s="310"/>
      <c r="AP26" s="318"/>
      <c r="AQ26" s="318"/>
      <c r="AR26" s="318"/>
      <c r="AS26" s="318"/>
      <c r="AT26" s="318"/>
      <c r="AU26" s="318"/>
      <c r="AV26" s="318"/>
      <c r="AW26" s="318"/>
      <c r="AX26" s="318"/>
      <c r="AY26" s="318"/>
      <c r="AZ26" s="318"/>
      <c r="BA26" s="318"/>
      <c r="BB26" s="60"/>
      <c r="BC26" s="60"/>
      <c r="BD26" s="60"/>
      <c r="BE26" s="309"/>
      <c r="BF26" s="104">
        <v>1</v>
      </c>
      <c r="BG26" s="117" t="s">
        <v>642</v>
      </c>
      <c r="BH26" s="74" t="s">
        <v>236</v>
      </c>
      <c r="BI26" s="76">
        <v>0</v>
      </c>
      <c r="BJ26" s="76">
        <f t="shared" si="0"/>
        <v>1</v>
      </c>
      <c r="BK26" s="76"/>
      <c r="BL26" s="445"/>
      <c r="BM26" s="117" t="s">
        <v>643</v>
      </c>
      <c r="BN26" s="60" t="s">
        <v>42</v>
      </c>
    </row>
    <row r="27" spans="1:66" ht="200.25" customHeight="1" x14ac:dyDescent="0.3">
      <c r="A27" s="234">
        <v>3</v>
      </c>
      <c r="B27" s="262" t="s">
        <v>625</v>
      </c>
      <c r="C27" s="263">
        <v>1</v>
      </c>
      <c r="D27" s="60" t="s">
        <v>238</v>
      </c>
      <c r="E27" s="60" t="s">
        <v>239</v>
      </c>
      <c r="F27" s="60" t="s">
        <v>240</v>
      </c>
      <c r="G27" s="60" t="s">
        <v>155</v>
      </c>
      <c r="H27" s="293">
        <v>45537</v>
      </c>
      <c r="I27" s="266">
        <v>45596</v>
      </c>
      <c r="J27" s="317"/>
      <c r="K27" s="296"/>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310"/>
      <c r="AQ27" s="310"/>
      <c r="AR27" s="310"/>
      <c r="AS27" s="310"/>
      <c r="AT27" s="310"/>
      <c r="AU27" s="310"/>
      <c r="AV27" s="310"/>
      <c r="AW27" s="310"/>
      <c r="AX27" s="60"/>
      <c r="AY27" s="60"/>
      <c r="AZ27" s="60"/>
      <c r="BA27" s="60"/>
      <c r="BB27" s="60"/>
      <c r="BC27" s="60"/>
      <c r="BD27" s="60"/>
      <c r="BE27" s="309"/>
      <c r="BF27" s="104">
        <v>1</v>
      </c>
      <c r="BG27" s="74" t="s">
        <v>618</v>
      </c>
      <c r="BH27" s="81" t="s">
        <v>241</v>
      </c>
      <c r="BI27" s="76">
        <v>0</v>
      </c>
      <c r="BJ27" s="76">
        <f t="shared" si="0"/>
        <v>1</v>
      </c>
      <c r="BK27" s="76"/>
      <c r="BL27" s="460">
        <f>AVERAGE(BJ27:BJ30)</f>
        <v>0.5</v>
      </c>
      <c r="BM27" s="59" t="s">
        <v>644</v>
      </c>
      <c r="BN27" s="60" t="s">
        <v>42</v>
      </c>
    </row>
    <row r="28" spans="1:66" ht="269.25" customHeight="1" x14ac:dyDescent="0.3">
      <c r="A28" s="235"/>
      <c r="B28" s="262" t="s">
        <v>625</v>
      </c>
      <c r="C28" s="319">
        <v>2</v>
      </c>
      <c r="D28" s="60" t="s">
        <v>242</v>
      </c>
      <c r="E28" s="60" t="s">
        <v>243</v>
      </c>
      <c r="F28" s="60" t="s">
        <v>244</v>
      </c>
      <c r="G28" s="60" t="s">
        <v>155</v>
      </c>
      <c r="H28" s="293">
        <v>45324</v>
      </c>
      <c r="I28" s="266">
        <v>45625</v>
      </c>
      <c r="J28" s="306"/>
      <c r="K28" s="60"/>
      <c r="L28" s="60"/>
      <c r="M28" s="6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60"/>
      <c r="BC28" s="60"/>
      <c r="BD28" s="60"/>
      <c r="BE28" s="309"/>
      <c r="BF28" s="104">
        <v>1</v>
      </c>
      <c r="BG28" s="74" t="s">
        <v>245</v>
      </c>
      <c r="BH28" s="74" t="s">
        <v>246</v>
      </c>
      <c r="BI28" s="76">
        <v>0</v>
      </c>
      <c r="BJ28" s="76">
        <f t="shared" si="0"/>
        <v>1</v>
      </c>
      <c r="BK28" s="76"/>
      <c r="BL28" s="461"/>
      <c r="BM28" s="59" t="s">
        <v>585</v>
      </c>
      <c r="BN28" s="60" t="s">
        <v>42</v>
      </c>
    </row>
    <row r="29" spans="1:66" ht="116.25" thickBot="1" x14ac:dyDescent="0.35">
      <c r="A29" s="235"/>
      <c r="B29" s="262" t="s">
        <v>625</v>
      </c>
      <c r="C29" s="263">
        <v>3</v>
      </c>
      <c r="D29" s="60" t="s">
        <v>183</v>
      </c>
      <c r="E29" s="60" t="s">
        <v>248</v>
      </c>
      <c r="F29" s="60" t="s">
        <v>249</v>
      </c>
      <c r="G29" s="60" t="s">
        <v>155</v>
      </c>
      <c r="H29" s="305">
        <v>45616</v>
      </c>
      <c r="I29" s="271">
        <v>45641</v>
      </c>
      <c r="J29" s="306"/>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310"/>
      <c r="BA29" s="310"/>
      <c r="BB29" s="310"/>
      <c r="BC29" s="310"/>
      <c r="BD29" s="60"/>
      <c r="BE29" s="309"/>
      <c r="BF29" s="224">
        <v>0</v>
      </c>
      <c r="BG29" s="59" t="s">
        <v>250</v>
      </c>
      <c r="BH29" s="74" t="s">
        <v>57</v>
      </c>
      <c r="BI29" s="76">
        <v>0</v>
      </c>
      <c r="BJ29" s="76">
        <f t="shared" si="0"/>
        <v>0</v>
      </c>
      <c r="BK29" s="76"/>
      <c r="BL29" s="461"/>
      <c r="BM29" s="320" t="s">
        <v>565</v>
      </c>
      <c r="BN29" s="60" t="s">
        <v>237</v>
      </c>
    </row>
    <row r="30" spans="1:66" ht="116.25" thickBot="1" x14ac:dyDescent="0.35">
      <c r="A30" s="236">
        <v>4</v>
      </c>
      <c r="B30" s="321" t="s">
        <v>251</v>
      </c>
      <c r="C30" s="322">
        <v>1</v>
      </c>
      <c r="D30" s="96" t="s">
        <v>252</v>
      </c>
      <c r="E30" s="96" t="s">
        <v>253</v>
      </c>
      <c r="F30" s="96" t="s">
        <v>254</v>
      </c>
      <c r="G30" s="96" t="s">
        <v>92</v>
      </c>
      <c r="H30" s="323">
        <v>45582</v>
      </c>
      <c r="I30" s="324">
        <v>45626</v>
      </c>
      <c r="J30" s="306"/>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307"/>
      <c r="AV30" s="325"/>
      <c r="AW30" s="325"/>
      <c r="AX30" s="325"/>
      <c r="AY30" s="325"/>
      <c r="AZ30" s="307"/>
      <c r="BA30" s="307"/>
      <c r="BB30" s="60"/>
      <c r="BC30" s="60"/>
      <c r="BD30" s="60"/>
      <c r="BE30" s="309"/>
      <c r="BF30" s="226">
        <v>0</v>
      </c>
      <c r="BG30" s="59" t="s">
        <v>255</v>
      </c>
      <c r="BH30" s="74" t="s">
        <v>57</v>
      </c>
      <c r="BI30" s="76">
        <v>0</v>
      </c>
      <c r="BJ30" s="76">
        <f t="shared" si="0"/>
        <v>0</v>
      </c>
      <c r="BK30" s="76"/>
      <c r="BL30" s="445"/>
      <c r="BM30" s="320" t="s">
        <v>256</v>
      </c>
      <c r="BN30" s="60" t="s">
        <v>237</v>
      </c>
    </row>
    <row r="31" spans="1:66" ht="15.75" customHeight="1" x14ac:dyDescent="0.3">
      <c r="A31" s="508" t="s">
        <v>257</v>
      </c>
      <c r="B31" s="453"/>
      <c r="C31" s="453"/>
      <c r="D31" s="453"/>
      <c r="E31" s="453"/>
      <c r="F31" s="453"/>
      <c r="G31" s="453"/>
      <c r="H31" s="453"/>
      <c r="I31" s="453"/>
      <c r="J31" s="453"/>
      <c r="K31" s="453"/>
      <c r="L31" s="453"/>
      <c r="M31" s="453"/>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3"/>
      <c r="AL31" s="453"/>
      <c r="AM31" s="453"/>
      <c r="AN31" s="453"/>
      <c r="AO31" s="453"/>
      <c r="AP31" s="453"/>
      <c r="AQ31" s="453"/>
      <c r="AR31" s="453"/>
      <c r="AS31" s="453"/>
      <c r="AT31" s="453"/>
      <c r="AU31" s="453"/>
      <c r="AV31" s="453"/>
      <c r="AW31" s="453"/>
      <c r="AX31" s="453"/>
      <c r="AY31" s="453"/>
      <c r="AZ31" s="453"/>
      <c r="BA31" s="453"/>
      <c r="BB31" s="453"/>
      <c r="BC31" s="453"/>
      <c r="BD31" s="453"/>
      <c r="BE31" s="453"/>
      <c r="BF31" s="453"/>
      <c r="BG31" s="453"/>
      <c r="BH31" s="453"/>
      <c r="BI31" s="454"/>
      <c r="BJ31" s="453"/>
      <c r="BK31" s="455"/>
      <c r="BL31" s="509">
        <f>AVERAGE(BL5:BL30)</f>
        <v>0.70250595238095237</v>
      </c>
      <c r="BM31" s="450"/>
    </row>
  </sheetData>
  <autoFilter ref="A4:BO31"/>
  <mergeCells count="25">
    <mergeCell ref="BL19:BL26"/>
    <mergeCell ref="BL27:BL30"/>
    <mergeCell ref="A31:BK31"/>
    <mergeCell ref="BL31:BM31"/>
    <mergeCell ref="AT3:AW3"/>
    <mergeCell ref="AX3:BA3"/>
    <mergeCell ref="BF3:BF4"/>
    <mergeCell ref="BG3:BG4"/>
    <mergeCell ref="BH3:BH4"/>
    <mergeCell ref="BL5:BL18"/>
    <mergeCell ref="AP3:AS3"/>
    <mergeCell ref="BI3:BN3"/>
    <mergeCell ref="A1:I1"/>
    <mergeCell ref="A2:I2"/>
    <mergeCell ref="J2:BE2"/>
    <mergeCell ref="H3:I3"/>
    <mergeCell ref="J3:M3"/>
    <mergeCell ref="N3:Q3"/>
    <mergeCell ref="R3:U3"/>
    <mergeCell ref="BB3:BE3"/>
    <mergeCell ref="V3:Y3"/>
    <mergeCell ref="Z3:AC3"/>
    <mergeCell ref="AD3:AG3"/>
    <mergeCell ref="AH3:AK3"/>
    <mergeCell ref="AL3:AO3"/>
  </mergeCells>
  <dataValidations count="1">
    <dataValidation type="list" allowBlank="1" showErrorMessage="1" sqref="BN5:BN30">
      <formula1>"CUMPLIDA,EN EJECUCIÓN,SIN INICIO DE EJECUCIÓN,INICIO PROGRAMADO DESPUÉS DE LA FECHA DE CORTE,INCUMPLIDA"</formula1>
    </dataValidation>
  </dataValidations>
  <hyperlinks>
    <hyperlink ref="BH22" r:id="rId1"/>
    <hyperlink ref="BH5" r:id="rId2"/>
    <hyperlink ref="BH6" r:id="rId3"/>
  </hyperlinks>
  <pageMargins left="0.7" right="0.7" top="0.75" bottom="0.75" header="0" footer="0"/>
  <pageSetup orientation="portrait"/>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BN12"/>
  <sheetViews>
    <sheetView topLeftCell="G1" zoomScale="70" zoomScaleNormal="70" workbookViewId="0">
      <selection activeCell="BM5" sqref="BM5"/>
    </sheetView>
  </sheetViews>
  <sheetFormatPr baseColWidth="10" defaultColWidth="12.625" defaultRowHeight="15" customHeight="1" x14ac:dyDescent="0.2"/>
  <cols>
    <col min="1" max="1" width="4.875" customWidth="1"/>
    <col min="2" max="2" width="28" customWidth="1"/>
    <col min="3" max="3" width="2.875" customWidth="1"/>
    <col min="4" max="4" width="34.5" customWidth="1"/>
    <col min="5" max="5" width="20.25" customWidth="1"/>
    <col min="6" max="6" width="18.25" customWidth="1"/>
    <col min="7" max="7" width="20.875" customWidth="1"/>
    <col min="8" max="9" width="10.875" customWidth="1"/>
    <col min="10" max="57" width="2.75" hidden="1" customWidth="1"/>
    <col min="58" max="58" width="21.75" customWidth="1"/>
    <col min="59" max="59" width="61" customWidth="1"/>
    <col min="60" max="60" width="31.25" customWidth="1"/>
    <col min="61" max="61" width="12" customWidth="1"/>
    <col min="64" max="64" width="17.75" customWidth="1"/>
    <col min="65" max="65" width="38.5" customWidth="1"/>
    <col min="66" max="66" width="19.5" customWidth="1"/>
  </cols>
  <sheetData>
    <row r="1" spans="1:66" ht="66" customHeight="1" x14ac:dyDescent="0.2">
      <c r="A1" s="1"/>
      <c r="B1" s="526" t="s">
        <v>0</v>
      </c>
      <c r="C1" s="527"/>
      <c r="D1" s="527"/>
      <c r="E1" s="527"/>
      <c r="F1" s="527"/>
      <c r="G1" s="527"/>
      <c r="H1" s="527"/>
      <c r="I1" s="527"/>
      <c r="J1" s="22"/>
      <c r="K1" s="22"/>
      <c r="L1" s="22"/>
      <c r="M1" s="22"/>
      <c r="N1" s="22"/>
      <c r="O1" s="22"/>
      <c r="P1" s="22"/>
      <c r="BM1" s="3"/>
    </row>
    <row r="2" spans="1:66" ht="51" customHeight="1" x14ac:dyDescent="0.2">
      <c r="A2" s="528" t="s">
        <v>258</v>
      </c>
      <c r="B2" s="529"/>
      <c r="C2" s="529"/>
      <c r="D2" s="529"/>
      <c r="E2" s="529"/>
      <c r="F2" s="529"/>
      <c r="G2" s="529"/>
      <c r="H2" s="529"/>
      <c r="I2" s="530"/>
      <c r="J2" s="531" t="s">
        <v>2</v>
      </c>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c r="AN2" s="515"/>
      <c r="AO2" s="515"/>
      <c r="AP2" s="515"/>
      <c r="AQ2" s="515"/>
      <c r="AR2" s="515"/>
      <c r="AS2" s="515"/>
      <c r="AT2" s="515"/>
      <c r="AU2" s="515"/>
      <c r="AV2" s="515"/>
      <c r="AW2" s="515"/>
      <c r="AX2" s="515"/>
      <c r="AY2" s="515"/>
      <c r="AZ2" s="515"/>
      <c r="BA2" s="515"/>
      <c r="BB2" s="515"/>
      <c r="BC2" s="515"/>
      <c r="BD2" s="515"/>
      <c r="BE2" s="516"/>
      <c r="BM2" s="3"/>
    </row>
    <row r="3" spans="1:66" ht="30.75" customHeight="1" x14ac:dyDescent="0.2">
      <c r="A3" s="532" t="s">
        <v>3</v>
      </c>
      <c r="B3" s="533"/>
      <c r="C3" s="536" t="s">
        <v>4</v>
      </c>
      <c r="D3" s="533"/>
      <c r="E3" s="538" t="s">
        <v>5</v>
      </c>
      <c r="F3" s="538" t="s">
        <v>6</v>
      </c>
      <c r="G3" s="538" t="s">
        <v>7</v>
      </c>
      <c r="H3" s="539" t="s">
        <v>8</v>
      </c>
      <c r="I3" s="540"/>
      <c r="J3" s="541" t="s">
        <v>9</v>
      </c>
      <c r="K3" s="515"/>
      <c r="L3" s="515"/>
      <c r="M3" s="516"/>
      <c r="N3" s="541" t="s">
        <v>10</v>
      </c>
      <c r="O3" s="515"/>
      <c r="P3" s="515"/>
      <c r="Q3" s="516"/>
      <c r="R3" s="541" t="s">
        <v>11</v>
      </c>
      <c r="S3" s="515"/>
      <c r="T3" s="515"/>
      <c r="U3" s="516"/>
      <c r="V3" s="541" t="s">
        <v>12</v>
      </c>
      <c r="W3" s="515"/>
      <c r="X3" s="515"/>
      <c r="Y3" s="516"/>
      <c r="Z3" s="514" t="s">
        <v>13</v>
      </c>
      <c r="AA3" s="515"/>
      <c r="AB3" s="515"/>
      <c r="AC3" s="516"/>
      <c r="AD3" s="514" t="s">
        <v>14</v>
      </c>
      <c r="AE3" s="515"/>
      <c r="AF3" s="515"/>
      <c r="AG3" s="516"/>
      <c r="AH3" s="514" t="s">
        <v>15</v>
      </c>
      <c r="AI3" s="515"/>
      <c r="AJ3" s="515"/>
      <c r="AK3" s="516"/>
      <c r="AL3" s="514" t="s">
        <v>16</v>
      </c>
      <c r="AM3" s="515"/>
      <c r="AN3" s="515"/>
      <c r="AO3" s="516"/>
      <c r="AP3" s="514" t="s">
        <v>17</v>
      </c>
      <c r="AQ3" s="515"/>
      <c r="AR3" s="515"/>
      <c r="AS3" s="516"/>
      <c r="AT3" s="514" t="s">
        <v>18</v>
      </c>
      <c r="AU3" s="515"/>
      <c r="AV3" s="515"/>
      <c r="AW3" s="516"/>
      <c r="AX3" s="514" t="s">
        <v>19</v>
      </c>
      <c r="AY3" s="515"/>
      <c r="AZ3" s="515"/>
      <c r="BA3" s="516"/>
      <c r="BB3" s="514" t="s">
        <v>20</v>
      </c>
      <c r="BC3" s="515"/>
      <c r="BD3" s="515"/>
      <c r="BE3" s="516"/>
      <c r="BF3" s="463" t="s">
        <v>21</v>
      </c>
      <c r="BG3" s="463" t="s">
        <v>22</v>
      </c>
      <c r="BH3" s="463" t="s">
        <v>23</v>
      </c>
      <c r="BI3" s="426" t="s">
        <v>24</v>
      </c>
      <c r="BJ3" s="427"/>
      <c r="BK3" s="427"/>
      <c r="BL3" s="427"/>
      <c r="BM3" s="427"/>
      <c r="BN3" s="428"/>
    </row>
    <row r="4" spans="1:66" ht="45.75" customHeight="1" x14ac:dyDescent="0.2">
      <c r="A4" s="534"/>
      <c r="B4" s="535"/>
      <c r="C4" s="537"/>
      <c r="D4" s="535"/>
      <c r="E4" s="520"/>
      <c r="F4" s="520"/>
      <c r="G4" s="520"/>
      <c r="H4" s="31" t="s">
        <v>25</v>
      </c>
      <c r="I4" s="32" t="s">
        <v>26</v>
      </c>
      <c r="J4" s="4" t="s">
        <v>27</v>
      </c>
      <c r="K4" s="5" t="s">
        <v>28</v>
      </c>
      <c r="L4" s="5" t="s">
        <v>29</v>
      </c>
      <c r="M4" s="5" t="s">
        <v>30</v>
      </c>
      <c r="N4" s="4" t="s">
        <v>27</v>
      </c>
      <c r="O4" s="5" t="s">
        <v>28</v>
      </c>
      <c r="P4" s="5" t="s">
        <v>29</v>
      </c>
      <c r="Q4" s="5" t="s">
        <v>30</v>
      </c>
      <c r="R4" s="4" t="s">
        <v>27</v>
      </c>
      <c r="S4" s="5" t="s">
        <v>28</v>
      </c>
      <c r="T4" s="5" t="s">
        <v>29</v>
      </c>
      <c r="U4" s="5" t="s">
        <v>30</v>
      </c>
      <c r="V4" s="4" t="s">
        <v>27</v>
      </c>
      <c r="W4" s="5" t="s">
        <v>28</v>
      </c>
      <c r="X4" s="5" t="s">
        <v>29</v>
      </c>
      <c r="Y4" s="5" t="s">
        <v>30</v>
      </c>
      <c r="Z4" s="33" t="s">
        <v>27</v>
      </c>
      <c r="AA4" s="34" t="s">
        <v>28</v>
      </c>
      <c r="AB4" s="34" t="s">
        <v>29</v>
      </c>
      <c r="AC4" s="34" t="s">
        <v>30</v>
      </c>
      <c r="AD4" s="33" t="s">
        <v>27</v>
      </c>
      <c r="AE4" s="34" t="s">
        <v>28</v>
      </c>
      <c r="AF4" s="34" t="s">
        <v>29</v>
      </c>
      <c r="AG4" s="34" t="s">
        <v>30</v>
      </c>
      <c r="AH4" s="33" t="s">
        <v>27</v>
      </c>
      <c r="AI4" s="34" t="s">
        <v>28</v>
      </c>
      <c r="AJ4" s="34" t="s">
        <v>29</v>
      </c>
      <c r="AK4" s="34" t="s">
        <v>30</v>
      </c>
      <c r="AL4" s="33" t="s">
        <v>27</v>
      </c>
      <c r="AM4" s="34" t="s">
        <v>28</v>
      </c>
      <c r="AN4" s="34" t="s">
        <v>29</v>
      </c>
      <c r="AO4" s="34" t="s">
        <v>30</v>
      </c>
      <c r="AP4" s="33" t="s">
        <v>27</v>
      </c>
      <c r="AQ4" s="34" t="s">
        <v>28</v>
      </c>
      <c r="AR4" s="34" t="s">
        <v>29</v>
      </c>
      <c r="AS4" s="34" t="s">
        <v>30</v>
      </c>
      <c r="AT4" s="33" t="s">
        <v>27</v>
      </c>
      <c r="AU4" s="34" t="s">
        <v>28</v>
      </c>
      <c r="AV4" s="34" t="s">
        <v>29</v>
      </c>
      <c r="AW4" s="34" t="s">
        <v>30</v>
      </c>
      <c r="AX4" s="33" t="s">
        <v>27</v>
      </c>
      <c r="AY4" s="34" t="s">
        <v>28</v>
      </c>
      <c r="AZ4" s="34" t="s">
        <v>29</v>
      </c>
      <c r="BA4" s="34" t="s">
        <v>30</v>
      </c>
      <c r="BB4" s="33" t="s">
        <v>27</v>
      </c>
      <c r="BC4" s="34" t="s">
        <v>28</v>
      </c>
      <c r="BD4" s="34" t="s">
        <v>29</v>
      </c>
      <c r="BE4" s="34" t="s">
        <v>30</v>
      </c>
      <c r="BF4" s="520"/>
      <c r="BG4" s="520"/>
      <c r="BH4" s="520"/>
      <c r="BI4" s="6" t="s">
        <v>132</v>
      </c>
      <c r="BJ4" s="6" t="s">
        <v>31</v>
      </c>
      <c r="BK4" s="6" t="s">
        <v>32</v>
      </c>
      <c r="BL4" s="6" t="s">
        <v>33</v>
      </c>
      <c r="BM4" s="7" t="s">
        <v>34</v>
      </c>
      <c r="BN4" s="7" t="s">
        <v>35</v>
      </c>
    </row>
    <row r="5" spans="1:66" ht="171" x14ac:dyDescent="0.2">
      <c r="A5" s="35">
        <v>1</v>
      </c>
      <c r="B5" s="36" t="s">
        <v>259</v>
      </c>
      <c r="C5" s="37">
        <v>1</v>
      </c>
      <c r="D5" s="38" t="s">
        <v>260</v>
      </c>
      <c r="E5" s="38" t="s">
        <v>261</v>
      </c>
      <c r="F5" s="38" t="s">
        <v>262</v>
      </c>
      <c r="G5" s="39" t="s">
        <v>147</v>
      </c>
      <c r="H5" s="40">
        <v>45383</v>
      </c>
      <c r="I5" s="41">
        <v>45596</v>
      </c>
      <c r="J5" s="42"/>
      <c r="K5" s="43"/>
      <c r="L5" s="43"/>
      <c r="M5" s="43"/>
      <c r="N5" s="43"/>
      <c r="O5" s="43"/>
      <c r="P5" s="43"/>
      <c r="Q5" s="43"/>
      <c r="R5" s="43"/>
      <c r="S5" s="43"/>
      <c r="T5" s="43"/>
      <c r="U5" s="43"/>
      <c r="V5" s="43"/>
      <c r="W5" s="43"/>
      <c r="X5" s="43"/>
      <c r="Y5" s="27"/>
      <c r="Z5" s="43"/>
      <c r="AA5" s="43"/>
      <c r="AB5" s="43"/>
      <c r="AC5" s="43"/>
      <c r="AD5" s="43"/>
      <c r="AE5" s="43"/>
      <c r="AF5" s="43"/>
      <c r="AG5" s="43"/>
      <c r="AH5" s="43"/>
      <c r="AI5" s="43"/>
      <c r="AJ5" s="43"/>
      <c r="AK5" s="27"/>
      <c r="AL5" s="43"/>
      <c r="AM5" s="43"/>
      <c r="AN5" s="43"/>
      <c r="AO5" s="43"/>
      <c r="AP5" s="43"/>
      <c r="AQ5" s="43"/>
      <c r="AR5" s="43"/>
      <c r="AS5" s="43"/>
      <c r="AT5" s="43"/>
      <c r="AU5" s="43"/>
      <c r="AV5" s="43"/>
      <c r="AW5" s="27"/>
      <c r="AX5" s="43"/>
      <c r="AY5" s="43"/>
      <c r="AZ5" s="43"/>
      <c r="BA5" s="43"/>
      <c r="BB5" s="43"/>
      <c r="BC5" s="43"/>
      <c r="BD5" s="43"/>
      <c r="BE5" s="44"/>
      <c r="BF5" s="9">
        <v>0.66</v>
      </c>
      <c r="BG5" s="10" t="s">
        <v>263</v>
      </c>
      <c r="BH5" s="10" t="s">
        <v>264</v>
      </c>
      <c r="BI5" s="62">
        <v>0.33</v>
      </c>
      <c r="BJ5" s="11">
        <f t="shared" ref="BJ5:BJ11" si="0">+BF5</f>
        <v>0.66</v>
      </c>
      <c r="BK5" s="11"/>
      <c r="BL5" s="11">
        <f t="shared" ref="BL5:BL7" si="1">+BJ5</f>
        <v>0.66</v>
      </c>
      <c r="BM5" s="57" t="s">
        <v>566</v>
      </c>
      <c r="BN5" s="14" t="s">
        <v>78</v>
      </c>
    </row>
    <row r="6" spans="1:66" ht="142.5" customHeight="1" x14ac:dyDescent="0.2">
      <c r="A6" s="35">
        <v>2</v>
      </c>
      <c r="B6" s="45" t="s">
        <v>265</v>
      </c>
      <c r="C6" s="37">
        <v>1</v>
      </c>
      <c r="D6" s="39" t="s">
        <v>266</v>
      </c>
      <c r="E6" s="43" t="s">
        <v>267</v>
      </c>
      <c r="F6" s="43" t="s">
        <v>268</v>
      </c>
      <c r="G6" s="38" t="s">
        <v>147</v>
      </c>
      <c r="H6" s="46">
        <v>45414</v>
      </c>
      <c r="I6" s="47">
        <v>45639</v>
      </c>
      <c r="J6" s="25"/>
      <c r="K6" s="23"/>
      <c r="L6" s="23"/>
      <c r="M6" s="23"/>
      <c r="N6" s="23"/>
      <c r="O6" s="23"/>
      <c r="P6" s="23"/>
      <c r="Q6" s="23"/>
      <c r="R6" s="23"/>
      <c r="S6" s="23"/>
      <c r="T6" s="23"/>
      <c r="U6" s="23"/>
      <c r="V6" s="23"/>
      <c r="W6" s="23"/>
      <c r="X6" s="23"/>
      <c r="Y6" s="23"/>
      <c r="Z6" s="27"/>
      <c r="AA6" s="23"/>
      <c r="AB6" s="23"/>
      <c r="AC6" s="23"/>
      <c r="AD6" s="23"/>
      <c r="AE6" s="23"/>
      <c r="AF6" s="23"/>
      <c r="AG6" s="23"/>
      <c r="AH6" s="23"/>
      <c r="AI6" s="23"/>
      <c r="AJ6" s="23"/>
      <c r="AK6" s="23"/>
      <c r="AL6" s="23"/>
      <c r="AM6" s="23"/>
      <c r="AN6" s="23"/>
      <c r="AO6" s="23"/>
      <c r="AP6" s="27"/>
      <c r="AQ6" s="23"/>
      <c r="AR6" s="23"/>
      <c r="AS6" s="23"/>
      <c r="AT6" s="23"/>
      <c r="AU6" s="23"/>
      <c r="AV6" s="23"/>
      <c r="AW6" s="23"/>
      <c r="AX6" s="23"/>
      <c r="AY6" s="23"/>
      <c r="AZ6" s="23"/>
      <c r="BA6" s="23"/>
      <c r="BB6" s="27"/>
      <c r="BC6" s="23"/>
      <c r="BD6" s="23"/>
      <c r="BE6" s="24"/>
      <c r="BF6" s="9">
        <v>0.33</v>
      </c>
      <c r="BG6" s="10" t="s">
        <v>269</v>
      </c>
      <c r="BH6" s="10" t="s">
        <v>270</v>
      </c>
      <c r="BI6" s="62">
        <v>0</v>
      </c>
      <c r="BJ6" s="11">
        <f t="shared" si="0"/>
        <v>0.33</v>
      </c>
      <c r="BK6" s="11"/>
      <c r="BL6" s="13">
        <f t="shared" si="1"/>
        <v>0.33</v>
      </c>
      <c r="BM6" s="57" t="s">
        <v>567</v>
      </c>
      <c r="BN6" s="14" t="s">
        <v>78</v>
      </c>
    </row>
    <row r="7" spans="1:66" ht="171" x14ac:dyDescent="0.2">
      <c r="A7" s="517">
        <v>3</v>
      </c>
      <c r="B7" s="45" t="s">
        <v>271</v>
      </c>
      <c r="C7" s="37">
        <v>1</v>
      </c>
      <c r="D7" s="39" t="s">
        <v>272</v>
      </c>
      <c r="E7" s="43" t="s">
        <v>273</v>
      </c>
      <c r="F7" s="43" t="s">
        <v>274</v>
      </c>
      <c r="G7" s="38" t="s">
        <v>147</v>
      </c>
      <c r="H7" s="46">
        <v>45323</v>
      </c>
      <c r="I7" s="48">
        <v>45625</v>
      </c>
      <c r="J7" s="23"/>
      <c r="K7" s="23"/>
      <c r="L7" s="23"/>
      <c r="M7" s="23"/>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3"/>
      <c r="BC7" s="23"/>
      <c r="BD7" s="23"/>
      <c r="BE7" s="24"/>
      <c r="BF7" s="9">
        <v>1</v>
      </c>
      <c r="BG7" s="10" t="s">
        <v>275</v>
      </c>
      <c r="BH7" s="10" t="s">
        <v>276</v>
      </c>
      <c r="BI7" s="62">
        <v>0.2</v>
      </c>
      <c r="BJ7" s="11">
        <f t="shared" si="0"/>
        <v>1</v>
      </c>
      <c r="BK7" s="49"/>
      <c r="BL7" s="519">
        <f t="shared" si="1"/>
        <v>1</v>
      </c>
      <c r="BM7" s="58" t="s">
        <v>568</v>
      </c>
      <c r="BN7" s="12" t="s">
        <v>42</v>
      </c>
    </row>
    <row r="8" spans="1:66" ht="128.25" x14ac:dyDescent="0.2">
      <c r="A8" s="518"/>
      <c r="B8" s="45" t="s">
        <v>271</v>
      </c>
      <c r="C8" s="51">
        <v>2</v>
      </c>
      <c r="D8" s="43" t="s">
        <v>277</v>
      </c>
      <c r="E8" s="43" t="s">
        <v>278</v>
      </c>
      <c r="F8" s="43" t="s">
        <v>279</v>
      </c>
      <c r="G8" s="38" t="s">
        <v>147</v>
      </c>
      <c r="H8" s="46">
        <v>45323</v>
      </c>
      <c r="I8" s="48">
        <v>45625</v>
      </c>
      <c r="J8" s="25"/>
      <c r="K8" s="25"/>
      <c r="L8" s="25"/>
      <c r="M8" s="25"/>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5"/>
      <c r="BC8" s="25"/>
      <c r="BD8" s="25"/>
      <c r="BE8" s="26"/>
      <c r="BF8" s="9">
        <v>1</v>
      </c>
      <c r="BG8" s="10" t="s">
        <v>280</v>
      </c>
      <c r="BH8" s="10" t="s">
        <v>281</v>
      </c>
      <c r="BI8" s="62">
        <v>0.6</v>
      </c>
      <c r="BJ8" s="11">
        <f t="shared" si="0"/>
        <v>1</v>
      </c>
      <c r="BK8" s="49"/>
      <c r="BL8" s="520"/>
      <c r="BM8" s="58" t="s">
        <v>569</v>
      </c>
      <c r="BN8" s="12" t="s">
        <v>42</v>
      </c>
    </row>
    <row r="9" spans="1:66" ht="72" x14ac:dyDescent="0.2">
      <c r="A9" s="517">
        <v>4</v>
      </c>
      <c r="B9" s="45" t="s">
        <v>282</v>
      </c>
      <c r="C9" s="37">
        <v>1</v>
      </c>
      <c r="D9" s="17" t="s">
        <v>283</v>
      </c>
      <c r="E9" s="17" t="s">
        <v>284</v>
      </c>
      <c r="F9" s="17" t="s">
        <v>285</v>
      </c>
      <c r="G9" s="38" t="s">
        <v>147</v>
      </c>
      <c r="H9" s="46">
        <v>45323</v>
      </c>
      <c r="I9" s="48">
        <v>45611</v>
      </c>
      <c r="J9" s="8"/>
      <c r="K9" s="8"/>
      <c r="L9" s="8"/>
      <c r="M9" s="8"/>
      <c r="N9" s="8"/>
      <c r="O9" s="8"/>
      <c r="P9" s="8"/>
      <c r="Q9" s="8"/>
      <c r="R9" s="8"/>
      <c r="S9" s="8"/>
      <c r="T9" s="8"/>
      <c r="U9" s="8"/>
      <c r="V9" s="8"/>
      <c r="W9" s="8"/>
      <c r="X9" s="8"/>
      <c r="Y9" s="27"/>
      <c r="Z9" s="43"/>
      <c r="AA9" s="43"/>
      <c r="AB9" s="43"/>
      <c r="AC9" s="43"/>
      <c r="AD9" s="8"/>
      <c r="AE9" s="8"/>
      <c r="AF9" s="8"/>
      <c r="AG9" s="8"/>
      <c r="AH9" s="8"/>
      <c r="AI9" s="8"/>
      <c r="AJ9" s="8"/>
      <c r="AK9" s="8"/>
      <c r="AL9" s="8"/>
      <c r="AM9" s="8"/>
      <c r="AN9" s="8"/>
      <c r="AO9" s="8"/>
      <c r="AP9" s="8"/>
      <c r="AQ9" s="8"/>
      <c r="AR9" s="8"/>
      <c r="AS9" s="8"/>
      <c r="AT9" s="8"/>
      <c r="AU9" s="8"/>
      <c r="AV9" s="8"/>
      <c r="AW9" s="8"/>
      <c r="AX9" s="8"/>
      <c r="AY9" s="8"/>
      <c r="AZ9" s="27"/>
      <c r="BA9" s="8"/>
      <c r="BB9" s="8"/>
      <c r="BC9" s="8"/>
      <c r="BD9" s="8"/>
      <c r="BE9" s="20"/>
      <c r="BF9" s="9">
        <v>0.5</v>
      </c>
      <c r="BG9" s="10" t="s">
        <v>286</v>
      </c>
      <c r="BH9" s="10" t="s">
        <v>57</v>
      </c>
      <c r="BI9" s="62">
        <v>0.5</v>
      </c>
      <c r="BJ9" s="11">
        <f t="shared" si="0"/>
        <v>0.5</v>
      </c>
      <c r="BK9" s="49"/>
      <c r="BL9" s="519">
        <f>+BJ9</f>
        <v>0.5</v>
      </c>
      <c r="BM9" s="50" t="s">
        <v>286</v>
      </c>
      <c r="BN9" s="12" t="s">
        <v>78</v>
      </c>
    </row>
    <row r="10" spans="1:66" ht="48" x14ac:dyDescent="0.2">
      <c r="A10" s="518"/>
      <c r="B10" s="45" t="s">
        <v>282</v>
      </c>
      <c r="C10" s="51">
        <v>2</v>
      </c>
      <c r="D10" s="18" t="s">
        <v>287</v>
      </c>
      <c r="E10" s="18" t="s">
        <v>288</v>
      </c>
      <c r="F10" s="18" t="s">
        <v>289</v>
      </c>
      <c r="G10" s="38" t="s">
        <v>147</v>
      </c>
      <c r="H10" s="46">
        <v>45323</v>
      </c>
      <c r="I10" s="48">
        <v>45596</v>
      </c>
      <c r="J10" s="43"/>
      <c r="K10" s="43"/>
      <c r="L10" s="43"/>
      <c r="M10" s="43"/>
      <c r="N10" s="43"/>
      <c r="O10" s="43"/>
      <c r="P10" s="43"/>
      <c r="Q10" s="43"/>
      <c r="R10" s="43"/>
      <c r="S10" s="43"/>
      <c r="T10" s="43"/>
      <c r="U10" s="27"/>
      <c r="V10" s="43"/>
      <c r="W10" s="43"/>
      <c r="X10" s="43"/>
      <c r="Y10" s="43"/>
      <c r="Z10" s="43"/>
      <c r="AA10" s="43"/>
      <c r="AB10" s="43"/>
      <c r="AC10" s="43"/>
      <c r="AD10" s="43"/>
      <c r="AE10" s="43"/>
      <c r="AF10" s="43"/>
      <c r="AG10" s="43"/>
      <c r="AH10" s="42"/>
      <c r="AI10" s="42"/>
      <c r="AJ10" s="42"/>
      <c r="AK10" s="42"/>
      <c r="AL10" s="42"/>
      <c r="AM10" s="42"/>
      <c r="AN10" s="42"/>
      <c r="AO10" s="42"/>
      <c r="AP10" s="42"/>
      <c r="AQ10" s="42"/>
      <c r="AR10" s="42"/>
      <c r="AS10" s="42"/>
      <c r="AT10" s="42"/>
      <c r="AU10" s="42"/>
      <c r="AV10" s="42"/>
      <c r="AW10" s="27"/>
      <c r="AX10" s="19"/>
      <c r="AY10" s="19"/>
      <c r="AZ10" s="19"/>
      <c r="BA10" s="19"/>
      <c r="BB10" s="19"/>
      <c r="BC10" s="43"/>
      <c r="BD10" s="43"/>
      <c r="BE10" s="44"/>
      <c r="BF10" s="9">
        <v>0.5</v>
      </c>
      <c r="BG10" s="10" t="s">
        <v>286</v>
      </c>
      <c r="BH10" s="10" t="s">
        <v>57</v>
      </c>
      <c r="BI10" s="62">
        <v>0.5</v>
      </c>
      <c r="BJ10" s="11">
        <f t="shared" si="0"/>
        <v>0.5</v>
      </c>
      <c r="BK10" s="49"/>
      <c r="BL10" s="520"/>
      <c r="BM10" s="50" t="s">
        <v>286</v>
      </c>
      <c r="BN10" s="12" t="s">
        <v>78</v>
      </c>
    </row>
    <row r="11" spans="1:66" ht="114" x14ac:dyDescent="0.2">
      <c r="A11" s="52">
        <v>5</v>
      </c>
      <c r="B11" s="53" t="s">
        <v>290</v>
      </c>
      <c r="C11" s="54">
        <v>1</v>
      </c>
      <c r="D11" s="55" t="s">
        <v>291</v>
      </c>
      <c r="E11" s="21" t="s">
        <v>292</v>
      </c>
      <c r="F11" s="21" t="s">
        <v>293</v>
      </c>
      <c r="G11" s="56" t="s">
        <v>294</v>
      </c>
      <c r="H11" s="29">
        <v>45415</v>
      </c>
      <c r="I11" s="30">
        <v>45657</v>
      </c>
      <c r="J11" s="15"/>
      <c r="K11" s="15"/>
      <c r="L11" s="15"/>
      <c r="M11" s="15"/>
      <c r="N11" s="15"/>
      <c r="O11" s="15"/>
      <c r="P11" s="15"/>
      <c r="Q11" s="15"/>
      <c r="R11" s="15"/>
      <c r="S11" s="15"/>
      <c r="T11" s="15"/>
      <c r="U11" s="15"/>
      <c r="V11" s="15"/>
      <c r="W11" s="15"/>
      <c r="X11" s="15"/>
      <c r="Y11" s="15"/>
      <c r="Z11" s="27"/>
      <c r="AA11" s="27"/>
      <c r="AB11" s="27"/>
      <c r="AC11" s="27"/>
      <c r="AD11" s="15"/>
      <c r="AE11" s="15"/>
      <c r="AF11" s="15"/>
      <c r="AG11" s="15"/>
      <c r="AH11" s="15"/>
      <c r="AI11" s="15"/>
      <c r="AJ11" s="15"/>
      <c r="AK11" s="15"/>
      <c r="AL11" s="15"/>
      <c r="AM11" s="15"/>
      <c r="AN11" s="15"/>
      <c r="AO11" s="16"/>
      <c r="AP11" s="27"/>
      <c r="AQ11" s="27"/>
      <c r="AR11" s="27"/>
      <c r="AS11" s="27"/>
      <c r="AT11" s="15"/>
      <c r="AU11" s="15"/>
      <c r="AV11" s="15"/>
      <c r="AW11" s="15"/>
      <c r="AX11" s="15"/>
      <c r="AY11" s="15"/>
      <c r="AZ11" s="15"/>
      <c r="BA11" s="15"/>
      <c r="BB11" s="27"/>
      <c r="BC11" s="27"/>
      <c r="BD11" s="27"/>
      <c r="BE11" s="28"/>
      <c r="BF11" s="9">
        <v>0.33</v>
      </c>
      <c r="BG11" s="10" t="s">
        <v>295</v>
      </c>
      <c r="BH11" s="10" t="s">
        <v>296</v>
      </c>
      <c r="BI11" s="62">
        <v>0</v>
      </c>
      <c r="BJ11" s="11">
        <f t="shared" si="0"/>
        <v>0.33</v>
      </c>
      <c r="BK11" s="49"/>
      <c r="BL11" s="11">
        <f>+BJ11</f>
        <v>0.33</v>
      </c>
      <c r="BM11" s="58" t="s">
        <v>570</v>
      </c>
      <c r="BN11" s="14" t="s">
        <v>78</v>
      </c>
    </row>
    <row r="12" spans="1:66" ht="15.75" customHeight="1" x14ac:dyDescent="0.2">
      <c r="A12" s="452" t="s">
        <v>297</v>
      </c>
      <c r="B12" s="521"/>
      <c r="C12" s="521"/>
      <c r="D12" s="521"/>
      <c r="E12" s="521"/>
      <c r="F12" s="521"/>
      <c r="G12" s="521"/>
      <c r="H12" s="521"/>
      <c r="I12" s="521"/>
      <c r="J12" s="521"/>
      <c r="K12" s="521"/>
      <c r="L12" s="521"/>
      <c r="M12" s="521"/>
      <c r="N12" s="521"/>
      <c r="O12" s="521"/>
      <c r="P12" s="521"/>
      <c r="Q12" s="521"/>
      <c r="R12" s="521"/>
      <c r="S12" s="521"/>
      <c r="T12" s="521"/>
      <c r="U12" s="521"/>
      <c r="V12" s="521"/>
      <c r="W12" s="521"/>
      <c r="X12" s="521"/>
      <c r="Y12" s="521"/>
      <c r="Z12" s="521"/>
      <c r="AA12" s="521"/>
      <c r="AB12" s="521"/>
      <c r="AC12" s="521"/>
      <c r="AD12" s="521"/>
      <c r="AE12" s="521"/>
      <c r="AF12" s="521"/>
      <c r="AG12" s="521"/>
      <c r="AH12" s="521"/>
      <c r="AI12" s="521"/>
      <c r="AJ12" s="521"/>
      <c r="AK12" s="521"/>
      <c r="AL12" s="521"/>
      <c r="AM12" s="521"/>
      <c r="AN12" s="521"/>
      <c r="AO12" s="521"/>
      <c r="AP12" s="521"/>
      <c r="AQ12" s="521"/>
      <c r="AR12" s="521"/>
      <c r="AS12" s="521"/>
      <c r="AT12" s="521"/>
      <c r="AU12" s="521"/>
      <c r="AV12" s="521"/>
      <c r="AW12" s="521"/>
      <c r="AX12" s="521"/>
      <c r="AY12" s="521"/>
      <c r="AZ12" s="521"/>
      <c r="BA12" s="521"/>
      <c r="BB12" s="521"/>
      <c r="BC12" s="521"/>
      <c r="BD12" s="521"/>
      <c r="BE12" s="521"/>
      <c r="BF12" s="521"/>
      <c r="BG12" s="521"/>
      <c r="BH12" s="521"/>
      <c r="BI12" s="522"/>
      <c r="BJ12" s="521"/>
      <c r="BK12" s="523"/>
      <c r="BL12" s="524">
        <f>AVERAGE(BL5:BL11)</f>
        <v>0.56400000000000006</v>
      </c>
      <c r="BM12" s="525"/>
    </row>
  </sheetData>
  <autoFilter ref="A4:BN12">
    <filterColumn colId="0" showButton="0"/>
    <filterColumn colId="2" showButton="0"/>
  </autoFilter>
  <mergeCells count="31">
    <mergeCell ref="A12:BK12"/>
    <mergeCell ref="BL12:BM12"/>
    <mergeCell ref="B1:I1"/>
    <mergeCell ref="A2:I2"/>
    <mergeCell ref="J2:BE2"/>
    <mergeCell ref="A3:B4"/>
    <mergeCell ref="C3:D4"/>
    <mergeCell ref="E3:E4"/>
    <mergeCell ref="F3:F4"/>
    <mergeCell ref="G3:G4"/>
    <mergeCell ref="H3:I3"/>
    <mergeCell ref="J3:M3"/>
    <mergeCell ref="N3:Q3"/>
    <mergeCell ref="R3:U3"/>
    <mergeCell ref="V3:Y3"/>
    <mergeCell ref="Z3:AC3"/>
    <mergeCell ref="AX3:BA3"/>
    <mergeCell ref="BB3:BE3"/>
    <mergeCell ref="A7:A8"/>
    <mergeCell ref="BL7:BL8"/>
    <mergeCell ref="A9:A10"/>
    <mergeCell ref="BL9:BL10"/>
    <mergeCell ref="AD3:AG3"/>
    <mergeCell ref="AH3:AK3"/>
    <mergeCell ref="AL3:AO3"/>
    <mergeCell ref="AP3:AS3"/>
    <mergeCell ref="AT3:AW3"/>
    <mergeCell ref="BF3:BF4"/>
    <mergeCell ref="BG3:BG4"/>
    <mergeCell ref="BH3:BH4"/>
    <mergeCell ref="BI3:BN3"/>
  </mergeCells>
  <dataValidations count="1">
    <dataValidation type="list" allowBlank="1" showErrorMessage="1" sqref="BN5:BN11">
      <formula1>"CUMPLIDA,EN EJECUCIÓN,SIN INICIO DE EJECUCIÓN,INICIO PROGRAMADO DESPUÉS DE LA FECHA DE CORTE,INCUMPLIDA"</formula1>
    </dataValidation>
  </dataValidation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sheetPr>
  <dimension ref="A1:BN34"/>
  <sheetViews>
    <sheetView topLeftCell="A20" zoomScale="115" zoomScaleNormal="115" workbookViewId="0">
      <selection activeCell="E20" sqref="E20"/>
    </sheetView>
  </sheetViews>
  <sheetFormatPr baseColWidth="10" defaultColWidth="12.625" defaultRowHeight="15" customHeight="1" x14ac:dyDescent="0.3"/>
  <cols>
    <col min="1" max="1" width="4" style="63" customWidth="1"/>
    <col min="2" max="2" width="31.375" style="63" customWidth="1"/>
    <col min="3" max="3" width="2.875" style="63" customWidth="1"/>
    <col min="4" max="4" width="34.25" style="63" customWidth="1"/>
    <col min="5" max="5" width="25.5" style="63" customWidth="1"/>
    <col min="6" max="6" width="21.625" style="63" customWidth="1"/>
    <col min="7" max="7" width="22.25" style="63" customWidth="1"/>
    <col min="8" max="9" width="12.25" style="63" customWidth="1"/>
    <col min="10" max="57" width="2.75" style="63" hidden="1" customWidth="1"/>
    <col min="58" max="58" width="21.75" style="63" customWidth="1"/>
    <col min="59" max="59" width="61.25" style="63" customWidth="1"/>
    <col min="60" max="60" width="37.625" style="63" customWidth="1"/>
    <col min="61" max="61" width="14.75" style="63" customWidth="1"/>
    <col min="62" max="63" width="12.625" style="63"/>
    <col min="64" max="64" width="18" style="63" customWidth="1"/>
    <col min="65" max="65" width="50.375" style="63" customWidth="1"/>
    <col min="66" max="66" width="20.625" style="63" customWidth="1"/>
    <col min="67" max="16384" width="12.625" style="63"/>
  </cols>
  <sheetData>
    <row r="1" spans="1:66" ht="66" customHeight="1" x14ac:dyDescent="0.3">
      <c r="A1" s="480" t="s">
        <v>0</v>
      </c>
      <c r="B1" s="433"/>
      <c r="C1" s="433"/>
      <c r="D1" s="433"/>
      <c r="E1" s="433"/>
      <c r="F1" s="433"/>
      <c r="G1" s="433"/>
      <c r="H1" s="433"/>
      <c r="I1" s="433"/>
      <c r="J1" s="97"/>
    </row>
    <row r="2" spans="1:66" ht="51" customHeight="1" x14ac:dyDescent="0.3">
      <c r="A2" s="542" t="s">
        <v>298</v>
      </c>
      <c r="B2" s="435"/>
      <c r="C2" s="435"/>
      <c r="D2" s="435"/>
      <c r="E2" s="435"/>
      <c r="F2" s="435"/>
      <c r="G2" s="435"/>
      <c r="H2" s="435"/>
      <c r="I2" s="436"/>
      <c r="J2" s="543" t="s">
        <v>2</v>
      </c>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c r="AY2" s="433"/>
      <c r="AZ2" s="433"/>
      <c r="BA2" s="433"/>
      <c r="BB2" s="433"/>
      <c r="BC2" s="433"/>
      <c r="BD2" s="433"/>
      <c r="BE2" s="433"/>
    </row>
    <row r="3" spans="1:66" ht="30.75" customHeight="1" x14ac:dyDescent="0.3">
      <c r="A3" s="544" t="s">
        <v>3</v>
      </c>
      <c r="B3" s="545"/>
      <c r="C3" s="546" t="s">
        <v>4</v>
      </c>
      <c r="D3" s="545"/>
      <c r="E3" s="547" t="s">
        <v>5</v>
      </c>
      <c r="F3" s="547" t="s">
        <v>6</v>
      </c>
      <c r="G3" s="547" t="s">
        <v>7</v>
      </c>
      <c r="H3" s="501" t="s">
        <v>8</v>
      </c>
      <c r="I3" s="502"/>
      <c r="J3" s="548" t="s">
        <v>9</v>
      </c>
      <c r="K3" s="449"/>
      <c r="L3" s="449"/>
      <c r="M3" s="450"/>
      <c r="N3" s="548" t="s">
        <v>10</v>
      </c>
      <c r="O3" s="449"/>
      <c r="P3" s="449"/>
      <c r="Q3" s="450"/>
      <c r="R3" s="548" t="s">
        <v>11</v>
      </c>
      <c r="S3" s="449"/>
      <c r="T3" s="449"/>
      <c r="U3" s="450"/>
      <c r="V3" s="548" t="s">
        <v>12</v>
      </c>
      <c r="W3" s="449"/>
      <c r="X3" s="449"/>
      <c r="Y3" s="450"/>
      <c r="Z3" s="549" t="s">
        <v>13</v>
      </c>
      <c r="AA3" s="449"/>
      <c r="AB3" s="449"/>
      <c r="AC3" s="450"/>
      <c r="AD3" s="549" t="s">
        <v>14</v>
      </c>
      <c r="AE3" s="449"/>
      <c r="AF3" s="449"/>
      <c r="AG3" s="450"/>
      <c r="AH3" s="549" t="s">
        <v>15</v>
      </c>
      <c r="AI3" s="449"/>
      <c r="AJ3" s="449"/>
      <c r="AK3" s="450"/>
      <c r="AL3" s="549" t="s">
        <v>16</v>
      </c>
      <c r="AM3" s="449"/>
      <c r="AN3" s="449"/>
      <c r="AO3" s="450"/>
      <c r="AP3" s="549" t="s">
        <v>17</v>
      </c>
      <c r="AQ3" s="449"/>
      <c r="AR3" s="449"/>
      <c r="AS3" s="450"/>
      <c r="AT3" s="549" t="s">
        <v>18</v>
      </c>
      <c r="AU3" s="449"/>
      <c r="AV3" s="449"/>
      <c r="AW3" s="450"/>
      <c r="AX3" s="549" t="s">
        <v>19</v>
      </c>
      <c r="AY3" s="449"/>
      <c r="AZ3" s="449"/>
      <c r="BA3" s="450"/>
      <c r="BB3" s="549" t="s">
        <v>20</v>
      </c>
      <c r="BC3" s="449"/>
      <c r="BD3" s="449"/>
      <c r="BE3" s="450"/>
      <c r="BF3" s="510" t="s">
        <v>21</v>
      </c>
      <c r="BG3" s="510" t="s">
        <v>22</v>
      </c>
      <c r="BH3" s="510" t="s">
        <v>23</v>
      </c>
      <c r="BI3" s="511" t="s">
        <v>24</v>
      </c>
      <c r="BJ3" s="512"/>
      <c r="BK3" s="512"/>
      <c r="BL3" s="512"/>
      <c r="BM3" s="512"/>
      <c r="BN3" s="513"/>
    </row>
    <row r="4" spans="1:66" ht="42.75" customHeight="1" x14ac:dyDescent="0.3">
      <c r="A4" s="440"/>
      <c r="B4" s="441"/>
      <c r="C4" s="443"/>
      <c r="D4" s="441"/>
      <c r="E4" s="445"/>
      <c r="F4" s="445"/>
      <c r="G4" s="445"/>
      <c r="H4" s="338" t="s">
        <v>25</v>
      </c>
      <c r="I4" s="339" t="s">
        <v>26</v>
      </c>
      <c r="J4" s="256" t="s">
        <v>27</v>
      </c>
      <c r="K4" s="257" t="s">
        <v>28</v>
      </c>
      <c r="L4" s="257" t="s">
        <v>29</v>
      </c>
      <c r="M4" s="257" t="s">
        <v>30</v>
      </c>
      <c r="N4" s="256" t="s">
        <v>27</v>
      </c>
      <c r="O4" s="257" t="s">
        <v>28</v>
      </c>
      <c r="P4" s="257" t="s">
        <v>29</v>
      </c>
      <c r="Q4" s="257" t="s">
        <v>30</v>
      </c>
      <c r="R4" s="256" t="s">
        <v>27</v>
      </c>
      <c r="S4" s="257" t="s">
        <v>28</v>
      </c>
      <c r="T4" s="257" t="s">
        <v>29</v>
      </c>
      <c r="U4" s="257" t="s">
        <v>30</v>
      </c>
      <c r="V4" s="256" t="s">
        <v>27</v>
      </c>
      <c r="W4" s="257" t="s">
        <v>28</v>
      </c>
      <c r="X4" s="257" t="s">
        <v>29</v>
      </c>
      <c r="Y4" s="257" t="s">
        <v>30</v>
      </c>
      <c r="Z4" s="260" t="s">
        <v>27</v>
      </c>
      <c r="AA4" s="261" t="s">
        <v>28</v>
      </c>
      <c r="AB4" s="261" t="s">
        <v>29</v>
      </c>
      <c r="AC4" s="261" t="s">
        <v>30</v>
      </c>
      <c r="AD4" s="260" t="s">
        <v>27</v>
      </c>
      <c r="AE4" s="261" t="s">
        <v>28</v>
      </c>
      <c r="AF4" s="261" t="s">
        <v>29</v>
      </c>
      <c r="AG4" s="261" t="s">
        <v>30</v>
      </c>
      <c r="AH4" s="260" t="s">
        <v>27</v>
      </c>
      <c r="AI4" s="261" t="s">
        <v>28</v>
      </c>
      <c r="AJ4" s="261" t="s">
        <v>29</v>
      </c>
      <c r="AK4" s="261" t="s">
        <v>30</v>
      </c>
      <c r="AL4" s="260" t="s">
        <v>27</v>
      </c>
      <c r="AM4" s="261" t="s">
        <v>28</v>
      </c>
      <c r="AN4" s="261" t="s">
        <v>29</v>
      </c>
      <c r="AO4" s="261" t="s">
        <v>30</v>
      </c>
      <c r="AP4" s="260" t="s">
        <v>27</v>
      </c>
      <c r="AQ4" s="261" t="s">
        <v>28</v>
      </c>
      <c r="AR4" s="261" t="s">
        <v>29</v>
      </c>
      <c r="AS4" s="261" t="s">
        <v>30</v>
      </c>
      <c r="AT4" s="260" t="s">
        <v>27</v>
      </c>
      <c r="AU4" s="261" t="s">
        <v>28</v>
      </c>
      <c r="AV4" s="261" t="s">
        <v>29</v>
      </c>
      <c r="AW4" s="261" t="s">
        <v>30</v>
      </c>
      <c r="AX4" s="260" t="s">
        <v>27</v>
      </c>
      <c r="AY4" s="261" t="s">
        <v>28</v>
      </c>
      <c r="AZ4" s="261" t="s">
        <v>29</v>
      </c>
      <c r="BA4" s="261" t="s">
        <v>30</v>
      </c>
      <c r="BB4" s="260" t="s">
        <v>27</v>
      </c>
      <c r="BC4" s="261" t="s">
        <v>28</v>
      </c>
      <c r="BD4" s="261" t="s">
        <v>29</v>
      </c>
      <c r="BE4" s="261" t="s">
        <v>30</v>
      </c>
      <c r="BF4" s="445"/>
      <c r="BG4" s="445"/>
      <c r="BH4" s="445"/>
      <c r="BI4" s="246" t="s">
        <v>132</v>
      </c>
      <c r="BJ4" s="246" t="s">
        <v>31</v>
      </c>
      <c r="BK4" s="246" t="s">
        <v>32</v>
      </c>
      <c r="BL4" s="246" t="s">
        <v>33</v>
      </c>
      <c r="BM4" s="247" t="s">
        <v>34</v>
      </c>
      <c r="BN4" s="247" t="s">
        <v>35</v>
      </c>
    </row>
    <row r="5" spans="1:66" ht="181.5" x14ac:dyDescent="0.3">
      <c r="A5" s="551">
        <v>1</v>
      </c>
      <c r="B5" s="70" t="s">
        <v>299</v>
      </c>
      <c r="C5" s="71">
        <v>1</v>
      </c>
      <c r="D5" s="71" t="s">
        <v>300</v>
      </c>
      <c r="E5" s="361" t="s">
        <v>301</v>
      </c>
      <c r="F5" s="71" t="s">
        <v>302</v>
      </c>
      <c r="G5" s="264" t="s">
        <v>230</v>
      </c>
      <c r="H5" s="362">
        <v>45383</v>
      </c>
      <c r="I5" s="363">
        <v>45627</v>
      </c>
      <c r="J5" s="364"/>
      <c r="K5" s="364"/>
      <c r="L5" s="364"/>
      <c r="M5" s="364"/>
      <c r="N5" s="364"/>
      <c r="O5" s="364"/>
      <c r="P5" s="364"/>
      <c r="Q5" s="364"/>
      <c r="R5" s="364"/>
      <c r="S5" s="364"/>
      <c r="T5" s="364"/>
      <c r="U5" s="364"/>
      <c r="V5" s="365"/>
      <c r="W5" s="364"/>
      <c r="X5" s="364"/>
      <c r="Y5" s="364"/>
      <c r="Z5" s="364"/>
      <c r="AA5" s="364"/>
      <c r="AB5" s="364"/>
      <c r="AC5" s="364"/>
      <c r="AD5" s="364"/>
      <c r="AE5" s="364"/>
      <c r="AF5" s="364"/>
      <c r="AG5" s="364"/>
      <c r="AH5" s="345"/>
      <c r="AI5" s="364"/>
      <c r="AJ5" s="364"/>
      <c r="AK5" s="364"/>
      <c r="AL5" s="365"/>
      <c r="AM5" s="364"/>
      <c r="AN5" s="364"/>
      <c r="AO5" s="364"/>
      <c r="AP5" s="364"/>
      <c r="AQ5" s="364"/>
      <c r="AR5" s="364"/>
      <c r="AS5" s="364"/>
      <c r="AT5" s="364"/>
      <c r="AU5" s="364"/>
      <c r="AV5" s="364"/>
      <c r="AW5" s="364"/>
      <c r="AX5" s="364"/>
      <c r="AY5" s="364"/>
      <c r="AZ5" s="364"/>
      <c r="BA5" s="364"/>
      <c r="BB5" s="365"/>
      <c r="BC5" s="364"/>
      <c r="BD5" s="364"/>
      <c r="BE5" s="366"/>
      <c r="BF5" s="73">
        <v>0.83000000000000007</v>
      </c>
      <c r="BG5" s="74" t="s">
        <v>653</v>
      </c>
      <c r="BH5" s="74" t="s">
        <v>586</v>
      </c>
      <c r="BI5" s="75">
        <v>0.33329999999999999</v>
      </c>
      <c r="BJ5" s="75">
        <f>BF5</f>
        <v>0.83000000000000007</v>
      </c>
      <c r="BK5" s="76"/>
      <c r="BL5" s="460">
        <f>AVERAGE(BJ5:BJ13)</f>
        <v>0.65177777777777779</v>
      </c>
      <c r="BM5" s="367" t="s">
        <v>654</v>
      </c>
      <c r="BN5" s="368" t="s">
        <v>78</v>
      </c>
    </row>
    <row r="6" spans="1:66" ht="115.5" x14ac:dyDescent="0.3">
      <c r="A6" s="458"/>
      <c r="B6" s="70" t="s">
        <v>299</v>
      </c>
      <c r="C6" s="71">
        <v>2</v>
      </c>
      <c r="D6" s="264" t="s">
        <v>303</v>
      </c>
      <c r="E6" s="71" t="s">
        <v>304</v>
      </c>
      <c r="F6" s="71" t="s">
        <v>305</v>
      </c>
      <c r="G6" s="264" t="s">
        <v>199</v>
      </c>
      <c r="H6" s="362">
        <v>45323</v>
      </c>
      <c r="I6" s="369">
        <v>45626</v>
      </c>
      <c r="J6" s="364"/>
      <c r="K6" s="370"/>
      <c r="L6" s="370"/>
      <c r="M6" s="370"/>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371"/>
      <c r="AQ6" s="371"/>
      <c r="AR6" s="371"/>
      <c r="AS6" s="371"/>
      <c r="AT6" s="371"/>
      <c r="AU6" s="371"/>
      <c r="AV6" s="371"/>
      <c r="AW6" s="371"/>
      <c r="AX6" s="371"/>
      <c r="AY6" s="371"/>
      <c r="AZ6" s="371"/>
      <c r="BA6" s="371"/>
      <c r="BB6" s="71"/>
      <c r="BC6" s="71"/>
      <c r="BD6" s="71"/>
      <c r="BE6" s="263" t="s">
        <v>306</v>
      </c>
      <c r="BF6" s="73">
        <v>0.7</v>
      </c>
      <c r="BG6" s="59" t="s">
        <v>587</v>
      </c>
      <c r="BH6" s="372" t="s">
        <v>680</v>
      </c>
      <c r="BI6" s="75">
        <v>0.3962</v>
      </c>
      <c r="BJ6" s="75">
        <f>BF6</f>
        <v>0.7</v>
      </c>
      <c r="BK6" s="76"/>
      <c r="BL6" s="461"/>
      <c r="BM6" s="367" t="s">
        <v>590</v>
      </c>
      <c r="BN6" s="373" t="s">
        <v>78</v>
      </c>
    </row>
    <row r="7" spans="1:66" ht="66" x14ac:dyDescent="0.3">
      <c r="A7" s="458"/>
      <c r="B7" s="70" t="s">
        <v>299</v>
      </c>
      <c r="C7" s="71">
        <v>3</v>
      </c>
      <c r="D7" s="86" t="s">
        <v>307</v>
      </c>
      <c r="E7" s="340" t="s">
        <v>308</v>
      </c>
      <c r="F7" s="340" t="s">
        <v>309</v>
      </c>
      <c r="G7" s="264" t="s">
        <v>147</v>
      </c>
      <c r="H7" s="374">
        <v>45323</v>
      </c>
      <c r="I7" s="375">
        <v>45625</v>
      </c>
      <c r="J7" s="273"/>
      <c r="K7" s="273"/>
      <c r="L7" s="273"/>
      <c r="M7" s="273"/>
      <c r="N7" s="274"/>
      <c r="O7" s="274"/>
      <c r="P7" s="274"/>
      <c r="Q7" s="274"/>
      <c r="R7" s="273"/>
      <c r="S7" s="273"/>
      <c r="T7" s="273"/>
      <c r="U7" s="273"/>
      <c r="V7" s="273"/>
      <c r="W7" s="273"/>
      <c r="X7" s="273"/>
      <c r="Y7" s="273"/>
      <c r="Z7" s="273"/>
      <c r="AA7" s="273"/>
      <c r="AB7" s="273"/>
      <c r="AC7" s="273"/>
      <c r="AD7" s="274"/>
      <c r="AE7" s="274"/>
      <c r="AF7" s="274"/>
      <c r="AG7" s="274"/>
      <c r="AH7" s="273"/>
      <c r="AI7" s="273"/>
      <c r="AJ7" s="273"/>
      <c r="AK7" s="273"/>
      <c r="AL7" s="273"/>
      <c r="AM7" s="273"/>
      <c r="AN7" s="273"/>
      <c r="AO7" s="273"/>
      <c r="AP7" s="273"/>
      <c r="AQ7" s="273"/>
      <c r="AR7" s="273"/>
      <c r="AS7" s="273"/>
      <c r="AT7" s="273"/>
      <c r="AU7" s="273"/>
      <c r="AV7" s="273"/>
      <c r="AW7" s="273"/>
      <c r="AX7" s="274"/>
      <c r="AY7" s="274"/>
      <c r="AZ7" s="274"/>
      <c r="BA7" s="274"/>
      <c r="BB7" s="273"/>
      <c r="BC7" s="273"/>
      <c r="BD7" s="273"/>
      <c r="BE7" s="376"/>
      <c r="BF7" s="73">
        <v>0.66</v>
      </c>
      <c r="BG7" s="59" t="s">
        <v>310</v>
      </c>
      <c r="BH7" s="222"/>
      <c r="BI7" s="75">
        <v>0.33329999999999999</v>
      </c>
      <c r="BJ7" s="75">
        <v>0.66600000000000004</v>
      </c>
      <c r="BK7" s="76"/>
      <c r="BL7" s="461"/>
      <c r="BM7" s="367" t="s">
        <v>655</v>
      </c>
      <c r="BN7" s="373" t="s">
        <v>78</v>
      </c>
    </row>
    <row r="8" spans="1:66" ht="82.5" x14ac:dyDescent="0.3">
      <c r="A8" s="458"/>
      <c r="B8" s="70" t="s">
        <v>299</v>
      </c>
      <c r="C8" s="71">
        <v>4</v>
      </c>
      <c r="D8" s="361" t="s">
        <v>311</v>
      </c>
      <c r="E8" s="361" t="s">
        <v>312</v>
      </c>
      <c r="F8" s="361" t="s">
        <v>313</v>
      </c>
      <c r="G8" s="361" t="s">
        <v>314</v>
      </c>
      <c r="H8" s="377">
        <v>45505</v>
      </c>
      <c r="I8" s="378">
        <v>45535</v>
      </c>
      <c r="J8" s="370"/>
      <c r="K8" s="361"/>
      <c r="L8" s="361"/>
      <c r="M8" s="361"/>
      <c r="N8" s="71"/>
      <c r="O8" s="71"/>
      <c r="P8" s="71"/>
      <c r="Q8" s="71"/>
      <c r="R8" s="71"/>
      <c r="S8" s="71"/>
      <c r="T8" s="71"/>
      <c r="U8" s="71"/>
      <c r="V8" s="71"/>
      <c r="W8" s="71"/>
      <c r="X8" s="71"/>
      <c r="Y8" s="71"/>
      <c r="Z8" s="71"/>
      <c r="AA8" s="71"/>
      <c r="AB8" s="71"/>
      <c r="AC8" s="71"/>
      <c r="AD8" s="71"/>
      <c r="AE8" s="71"/>
      <c r="AF8" s="71"/>
      <c r="AG8" s="71"/>
      <c r="AH8" s="71"/>
      <c r="AI8" s="71"/>
      <c r="AJ8" s="71"/>
      <c r="AK8" s="71"/>
      <c r="AL8" s="307"/>
      <c r="AM8" s="307"/>
      <c r="AN8" s="307"/>
      <c r="AO8" s="307"/>
      <c r="AP8" s="71"/>
      <c r="AQ8" s="71"/>
      <c r="AR8" s="71"/>
      <c r="AS8" s="71"/>
      <c r="AT8" s="71"/>
      <c r="AU8" s="71"/>
      <c r="AV8" s="71"/>
      <c r="AW8" s="71"/>
      <c r="AX8" s="71"/>
      <c r="AY8" s="71"/>
      <c r="AZ8" s="71"/>
      <c r="BA8" s="71"/>
      <c r="BB8" s="71"/>
      <c r="BC8" s="71"/>
      <c r="BD8" s="71"/>
      <c r="BE8" s="263"/>
      <c r="BF8" s="73">
        <v>1</v>
      </c>
      <c r="BG8" s="59" t="s">
        <v>315</v>
      </c>
      <c r="BH8" s="79" t="s">
        <v>316</v>
      </c>
      <c r="BI8" s="75">
        <v>0</v>
      </c>
      <c r="BJ8" s="75">
        <f t="shared" ref="BJ8:BJ33" si="0">BF8</f>
        <v>1</v>
      </c>
      <c r="BK8" s="76"/>
      <c r="BL8" s="461"/>
      <c r="BM8" s="379" t="s">
        <v>656</v>
      </c>
      <c r="BN8" s="380" t="s">
        <v>42</v>
      </c>
    </row>
    <row r="9" spans="1:66" ht="66" x14ac:dyDescent="0.3">
      <c r="A9" s="458"/>
      <c r="B9" s="70" t="s">
        <v>299</v>
      </c>
      <c r="C9" s="60">
        <v>5</v>
      </c>
      <c r="D9" s="423" t="s">
        <v>697</v>
      </c>
      <c r="E9" s="423" t="s">
        <v>698</v>
      </c>
      <c r="F9" s="361" t="s">
        <v>317</v>
      </c>
      <c r="G9" s="361" t="s">
        <v>46</v>
      </c>
      <c r="H9" s="377">
        <v>45320</v>
      </c>
      <c r="I9" s="378">
        <v>45541</v>
      </c>
      <c r="J9" s="200"/>
      <c r="K9" s="71"/>
      <c r="L9" s="71"/>
      <c r="M9" s="274"/>
      <c r="N9" s="274"/>
      <c r="O9" s="71"/>
      <c r="P9" s="71"/>
      <c r="Q9" s="71"/>
      <c r="R9" s="71"/>
      <c r="S9" s="71"/>
      <c r="T9" s="71"/>
      <c r="U9" s="71"/>
      <c r="V9" s="71"/>
      <c r="W9" s="71"/>
      <c r="X9" s="71"/>
      <c r="Y9" s="274"/>
      <c r="Z9" s="274"/>
      <c r="AA9" s="71"/>
      <c r="AB9" s="71"/>
      <c r="AC9" s="71"/>
      <c r="AD9" s="71"/>
      <c r="AE9" s="71"/>
      <c r="AF9" s="71"/>
      <c r="AG9" s="71"/>
      <c r="AH9" s="71"/>
      <c r="AI9" s="71"/>
      <c r="AJ9" s="71"/>
      <c r="AK9" s="71"/>
      <c r="AL9" s="71"/>
      <c r="AM9" s="71"/>
      <c r="AN9" s="71"/>
      <c r="AO9" s="274"/>
      <c r="AP9" s="274"/>
      <c r="AQ9" s="71"/>
      <c r="AR9" s="71"/>
      <c r="AS9" s="71"/>
      <c r="AT9" s="71"/>
      <c r="AU9" s="71"/>
      <c r="AV9" s="71"/>
      <c r="AW9" s="71"/>
      <c r="AX9" s="71"/>
      <c r="AY9" s="71"/>
      <c r="AZ9" s="71"/>
      <c r="BA9" s="71"/>
      <c r="BB9" s="71"/>
      <c r="BC9" s="71"/>
      <c r="BD9" s="71"/>
      <c r="BE9" s="263"/>
      <c r="BF9" s="73">
        <v>0.8600000000000001</v>
      </c>
      <c r="BG9" s="74" t="s">
        <v>318</v>
      </c>
      <c r="BH9" s="81" t="s">
        <v>319</v>
      </c>
      <c r="BI9" s="75">
        <v>0.33329999999999999</v>
      </c>
      <c r="BJ9" s="75">
        <v>0.67</v>
      </c>
      <c r="BK9" s="76"/>
      <c r="BL9" s="461"/>
      <c r="BM9" s="367" t="s">
        <v>657</v>
      </c>
      <c r="BN9" s="373" t="s">
        <v>78</v>
      </c>
    </row>
    <row r="10" spans="1:66" ht="148.5" x14ac:dyDescent="0.3">
      <c r="A10" s="458"/>
      <c r="B10" s="70" t="s">
        <v>299</v>
      </c>
      <c r="C10" s="60">
        <v>6</v>
      </c>
      <c r="D10" s="361" t="s">
        <v>320</v>
      </c>
      <c r="E10" s="279" t="s">
        <v>321</v>
      </c>
      <c r="F10" s="278" t="s">
        <v>322</v>
      </c>
      <c r="G10" s="279" t="s">
        <v>46</v>
      </c>
      <c r="H10" s="381">
        <v>45444</v>
      </c>
      <c r="I10" s="357">
        <v>45626</v>
      </c>
      <c r="J10" s="200"/>
      <c r="K10" s="71"/>
      <c r="L10" s="71"/>
      <c r="M10" s="71"/>
      <c r="N10" s="71"/>
      <c r="O10" s="71"/>
      <c r="P10" s="71"/>
      <c r="Q10" s="71"/>
      <c r="R10" s="71"/>
      <c r="S10" s="71"/>
      <c r="T10" s="71"/>
      <c r="U10" s="71"/>
      <c r="V10" s="71"/>
      <c r="W10" s="71"/>
      <c r="X10" s="71"/>
      <c r="Y10" s="71"/>
      <c r="Z10" s="71"/>
      <c r="AA10" s="71"/>
      <c r="AB10" s="71"/>
      <c r="AC10" s="71"/>
      <c r="AD10" s="382"/>
      <c r="AE10" s="382"/>
      <c r="AF10" s="382"/>
      <c r="AG10" s="382"/>
      <c r="AH10" s="71"/>
      <c r="AI10" s="71"/>
      <c r="AJ10" s="71"/>
      <c r="AK10" s="71"/>
      <c r="AL10" s="71"/>
      <c r="AM10" s="71"/>
      <c r="AN10" s="71"/>
      <c r="AO10" s="71"/>
      <c r="AP10" s="71"/>
      <c r="AQ10" s="71"/>
      <c r="AR10" s="71"/>
      <c r="AS10" s="71"/>
      <c r="AT10" s="71"/>
      <c r="AU10" s="71"/>
      <c r="AV10" s="71"/>
      <c r="AW10" s="71"/>
      <c r="AX10" s="307"/>
      <c r="AY10" s="307"/>
      <c r="AZ10" s="307"/>
      <c r="BA10" s="307"/>
      <c r="BB10" s="60"/>
      <c r="BC10" s="71"/>
      <c r="BD10" s="71"/>
      <c r="BE10" s="263"/>
      <c r="BF10" s="73">
        <v>0.5</v>
      </c>
      <c r="BG10" s="59" t="s">
        <v>323</v>
      </c>
      <c r="BH10" s="84" t="s">
        <v>588</v>
      </c>
      <c r="BI10" s="75">
        <v>0</v>
      </c>
      <c r="BJ10" s="75">
        <f t="shared" si="0"/>
        <v>0.5</v>
      </c>
      <c r="BK10" s="76"/>
      <c r="BL10" s="461"/>
      <c r="BM10" s="379" t="s">
        <v>658</v>
      </c>
      <c r="BN10" s="380" t="s">
        <v>78</v>
      </c>
    </row>
    <row r="11" spans="1:66" ht="76.5" customHeight="1" x14ac:dyDescent="0.3">
      <c r="A11" s="458"/>
      <c r="B11" s="70" t="s">
        <v>299</v>
      </c>
      <c r="C11" s="85">
        <v>7</v>
      </c>
      <c r="D11" s="264" t="s">
        <v>324</v>
      </c>
      <c r="E11" s="86" t="s">
        <v>325</v>
      </c>
      <c r="F11" s="340" t="s">
        <v>326</v>
      </c>
      <c r="G11" s="340" t="s">
        <v>327</v>
      </c>
      <c r="H11" s="383">
        <v>45444</v>
      </c>
      <c r="I11" s="384">
        <v>45626</v>
      </c>
      <c r="J11" s="200"/>
      <c r="K11" s="71"/>
      <c r="L11" s="71"/>
      <c r="M11" s="71"/>
      <c r="N11" s="71"/>
      <c r="O11" s="71"/>
      <c r="P11" s="71"/>
      <c r="Q11" s="71"/>
      <c r="R11" s="71"/>
      <c r="S11" s="71"/>
      <c r="T11" s="71"/>
      <c r="U11" s="71"/>
      <c r="V11" s="71"/>
      <c r="W11" s="71"/>
      <c r="X11" s="71"/>
      <c r="Y11" s="71"/>
      <c r="Z11" s="71"/>
      <c r="AA11" s="71"/>
      <c r="AB11" s="71"/>
      <c r="AC11" s="71"/>
      <c r="AD11" s="307"/>
      <c r="AE11" s="307"/>
      <c r="AF11" s="307"/>
      <c r="AG11" s="307"/>
      <c r="AH11" s="307"/>
      <c r="AI11" s="307"/>
      <c r="AJ11" s="307"/>
      <c r="AK11" s="307"/>
      <c r="AL11" s="307"/>
      <c r="AM11" s="307"/>
      <c r="AN11" s="307"/>
      <c r="AO11" s="307"/>
      <c r="AP11" s="307"/>
      <c r="AQ11" s="307"/>
      <c r="AR11" s="307"/>
      <c r="AS11" s="307"/>
      <c r="AT11" s="307"/>
      <c r="AU11" s="307"/>
      <c r="AV11" s="307"/>
      <c r="AW11" s="307"/>
      <c r="AX11" s="307"/>
      <c r="AY11" s="307"/>
      <c r="AZ11" s="307"/>
      <c r="BA11" s="307"/>
      <c r="BB11" s="71"/>
      <c r="BC11" s="71"/>
      <c r="BD11" s="71"/>
      <c r="BE11" s="263"/>
      <c r="BF11" s="73">
        <v>0.5</v>
      </c>
      <c r="BG11" s="59" t="s">
        <v>328</v>
      </c>
      <c r="BH11" s="59" t="s">
        <v>329</v>
      </c>
      <c r="BI11" s="75">
        <v>0</v>
      </c>
      <c r="BJ11" s="75">
        <f t="shared" si="0"/>
        <v>0.5</v>
      </c>
      <c r="BK11" s="76"/>
      <c r="BL11" s="461"/>
      <c r="BM11" s="367" t="s">
        <v>591</v>
      </c>
      <c r="BN11" s="380" t="s">
        <v>78</v>
      </c>
    </row>
    <row r="12" spans="1:66" ht="82.5" x14ac:dyDescent="0.3">
      <c r="A12" s="458"/>
      <c r="B12" s="70" t="s">
        <v>299</v>
      </c>
      <c r="C12" s="85">
        <v>8</v>
      </c>
      <c r="D12" s="71" t="s">
        <v>330</v>
      </c>
      <c r="E12" s="71" t="s">
        <v>331</v>
      </c>
      <c r="F12" s="71" t="s">
        <v>332</v>
      </c>
      <c r="G12" s="71" t="s">
        <v>46</v>
      </c>
      <c r="H12" s="383">
        <v>45366</v>
      </c>
      <c r="I12" s="385">
        <v>45646</v>
      </c>
      <c r="J12" s="200"/>
      <c r="K12" s="71"/>
      <c r="L12" s="71"/>
      <c r="M12" s="71"/>
      <c r="N12" s="71"/>
      <c r="O12" s="71"/>
      <c r="P12" s="71"/>
      <c r="Q12" s="71"/>
      <c r="R12" s="71"/>
      <c r="S12" s="71"/>
      <c r="T12" s="71"/>
      <c r="U12" s="274"/>
      <c r="V12" s="274"/>
      <c r="W12" s="71"/>
      <c r="X12" s="71"/>
      <c r="Y12" s="71"/>
      <c r="Z12" s="71"/>
      <c r="AA12" s="71"/>
      <c r="AB12" s="71"/>
      <c r="AC12" s="71"/>
      <c r="AD12" s="71"/>
      <c r="AE12" s="71"/>
      <c r="AF12" s="71"/>
      <c r="AG12" s="274"/>
      <c r="AH12" s="274"/>
      <c r="AI12" s="71"/>
      <c r="AJ12" s="71"/>
      <c r="AK12" s="71"/>
      <c r="AL12" s="71"/>
      <c r="AM12" s="71"/>
      <c r="AN12" s="71"/>
      <c r="AO12" s="71"/>
      <c r="AP12" s="71"/>
      <c r="AQ12" s="71"/>
      <c r="AR12" s="71"/>
      <c r="AS12" s="274"/>
      <c r="AT12" s="274"/>
      <c r="AU12" s="71"/>
      <c r="AV12" s="71"/>
      <c r="AW12" s="71"/>
      <c r="AX12" s="71"/>
      <c r="AY12" s="71"/>
      <c r="AZ12" s="71"/>
      <c r="BA12" s="71"/>
      <c r="BB12" s="71"/>
      <c r="BC12" s="71"/>
      <c r="BD12" s="71"/>
      <c r="BE12" s="308"/>
      <c r="BF12" s="73">
        <v>0.5</v>
      </c>
      <c r="BG12" s="74" t="s">
        <v>333</v>
      </c>
      <c r="BH12" s="81" t="s">
        <v>334</v>
      </c>
      <c r="BI12" s="75">
        <v>0.25</v>
      </c>
      <c r="BJ12" s="75">
        <v>0.5</v>
      </c>
      <c r="BK12" s="76"/>
      <c r="BL12" s="461"/>
      <c r="BM12" s="367" t="s">
        <v>659</v>
      </c>
      <c r="BN12" s="373" t="s">
        <v>78</v>
      </c>
    </row>
    <row r="13" spans="1:66" ht="198" x14ac:dyDescent="0.3">
      <c r="A13" s="459"/>
      <c r="B13" s="70" t="s">
        <v>299</v>
      </c>
      <c r="C13" s="86">
        <v>9</v>
      </c>
      <c r="D13" s="86" t="s">
        <v>335</v>
      </c>
      <c r="E13" s="340" t="s">
        <v>336</v>
      </c>
      <c r="F13" s="340" t="s">
        <v>337</v>
      </c>
      <c r="G13" s="71" t="s">
        <v>338</v>
      </c>
      <c r="H13" s="383">
        <v>45383</v>
      </c>
      <c r="I13" s="385">
        <v>45646</v>
      </c>
      <c r="J13" s="345"/>
      <c r="K13" s="345"/>
      <c r="L13" s="345"/>
      <c r="M13" s="345"/>
      <c r="N13" s="383"/>
      <c r="O13" s="383"/>
      <c r="P13" s="383"/>
      <c r="Q13" s="383"/>
      <c r="R13" s="383"/>
      <c r="S13" s="383"/>
      <c r="T13" s="383"/>
      <c r="U13" s="383"/>
      <c r="V13" s="274"/>
      <c r="W13" s="274"/>
      <c r="X13" s="274"/>
      <c r="Y13" s="274"/>
      <c r="Z13" s="274"/>
      <c r="AA13" s="274"/>
      <c r="AB13" s="274"/>
      <c r="AC13" s="274"/>
      <c r="AD13" s="274"/>
      <c r="AE13" s="274"/>
      <c r="AF13" s="274"/>
      <c r="AG13" s="274"/>
      <c r="AH13" s="274"/>
      <c r="AI13" s="274"/>
      <c r="AJ13" s="274"/>
      <c r="AK13" s="274"/>
      <c r="AL13" s="274"/>
      <c r="AM13" s="274"/>
      <c r="AN13" s="274"/>
      <c r="AO13" s="274"/>
      <c r="AP13" s="274"/>
      <c r="AQ13" s="274"/>
      <c r="AR13" s="274"/>
      <c r="AS13" s="274"/>
      <c r="AT13" s="274"/>
      <c r="AU13" s="274"/>
      <c r="AV13" s="274"/>
      <c r="AW13" s="274"/>
      <c r="AX13" s="274"/>
      <c r="AY13" s="274"/>
      <c r="AZ13" s="274"/>
      <c r="BA13" s="274"/>
      <c r="BB13" s="345"/>
      <c r="BC13" s="345"/>
      <c r="BD13" s="345"/>
      <c r="BE13" s="386"/>
      <c r="BF13" s="73">
        <v>0.5</v>
      </c>
      <c r="BG13" s="74" t="s">
        <v>660</v>
      </c>
      <c r="BH13" s="74" t="s">
        <v>661</v>
      </c>
      <c r="BI13" s="75">
        <v>0</v>
      </c>
      <c r="BJ13" s="75">
        <f>BF13</f>
        <v>0.5</v>
      </c>
      <c r="BK13" s="76"/>
      <c r="BL13" s="445"/>
      <c r="BM13" s="379" t="s">
        <v>662</v>
      </c>
      <c r="BN13" s="380" t="s">
        <v>78</v>
      </c>
    </row>
    <row r="14" spans="1:66" ht="82.5" x14ac:dyDescent="0.3">
      <c r="A14" s="551">
        <v>2</v>
      </c>
      <c r="B14" s="70" t="s">
        <v>339</v>
      </c>
      <c r="C14" s="86">
        <v>1</v>
      </c>
      <c r="D14" s="86" t="s">
        <v>340</v>
      </c>
      <c r="E14" s="340" t="s">
        <v>341</v>
      </c>
      <c r="F14" s="340" t="s">
        <v>342</v>
      </c>
      <c r="G14" s="340" t="s">
        <v>147</v>
      </c>
      <c r="H14" s="374">
        <v>45323</v>
      </c>
      <c r="I14" s="375">
        <v>45604</v>
      </c>
      <c r="J14" s="345"/>
      <c r="K14" s="345"/>
      <c r="L14" s="345"/>
      <c r="M14" s="345"/>
      <c r="N14" s="274"/>
      <c r="O14" s="345"/>
      <c r="P14" s="345"/>
      <c r="Q14" s="345"/>
      <c r="R14" s="274"/>
      <c r="S14" s="345"/>
      <c r="T14" s="345"/>
      <c r="U14" s="345"/>
      <c r="V14" s="274"/>
      <c r="W14" s="345"/>
      <c r="X14" s="345"/>
      <c r="Y14" s="345"/>
      <c r="Z14" s="274"/>
      <c r="AA14" s="345"/>
      <c r="AB14" s="345"/>
      <c r="AC14" s="345"/>
      <c r="AD14" s="274"/>
      <c r="AE14" s="345"/>
      <c r="AF14" s="345"/>
      <c r="AG14" s="345"/>
      <c r="AH14" s="274"/>
      <c r="AI14" s="345"/>
      <c r="AJ14" s="345"/>
      <c r="AK14" s="345"/>
      <c r="AL14" s="274"/>
      <c r="AM14" s="345"/>
      <c r="AN14" s="345"/>
      <c r="AO14" s="345"/>
      <c r="AP14" s="274"/>
      <c r="AQ14" s="345"/>
      <c r="AR14" s="345"/>
      <c r="AS14" s="345"/>
      <c r="AT14" s="274"/>
      <c r="AU14" s="345"/>
      <c r="AV14" s="345"/>
      <c r="AW14" s="345"/>
      <c r="AX14" s="274"/>
      <c r="AY14" s="345"/>
      <c r="AZ14" s="345"/>
      <c r="BA14" s="345"/>
      <c r="BB14" s="345"/>
      <c r="BC14" s="345"/>
      <c r="BD14" s="345"/>
      <c r="BE14" s="386"/>
      <c r="BF14" s="73">
        <v>0.7</v>
      </c>
      <c r="BG14" s="74" t="s">
        <v>663</v>
      </c>
      <c r="BH14" s="79" t="s">
        <v>343</v>
      </c>
      <c r="BI14" s="75">
        <v>0.4</v>
      </c>
      <c r="BJ14" s="75">
        <v>0.7</v>
      </c>
      <c r="BK14" s="76"/>
      <c r="BL14" s="460">
        <f>AVERAGE(BJ14:BJ15)</f>
        <v>0.68500000000000005</v>
      </c>
      <c r="BM14" s="367" t="s">
        <v>664</v>
      </c>
      <c r="BN14" s="373" t="s">
        <v>78</v>
      </c>
    </row>
    <row r="15" spans="1:66" ht="66" x14ac:dyDescent="0.3">
      <c r="A15" s="459"/>
      <c r="B15" s="70" t="s">
        <v>339</v>
      </c>
      <c r="C15" s="86">
        <v>2</v>
      </c>
      <c r="D15" s="387" t="s">
        <v>344</v>
      </c>
      <c r="E15" s="345" t="s">
        <v>345</v>
      </c>
      <c r="F15" s="345" t="s">
        <v>150</v>
      </c>
      <c r="G15" s="340" t="s">
        <v>147</v>
      </c>
      <c r="H15" s="388">
        <v>45383</v>
      </c>
      <c r="I15" s="389">
        <v>45573</v>
      </c>
      <c r="J15" s="345"/>
      <c r="K15" s="345"/>
      <c r="L15" s="345"/>
      <c r="M15" s="345"/>
      <c r="N15" s="345"/>
      <c r="O15" s="345"/>
      <c r="P15" s="345"/>
      <c r="Q15" s="345"/>
      <c r="R15" s="345"/>
      <c r="S15" s="345"/>
      <c r="T15" s="345"/>
      <c r="U15" s="345"/>
      <c r="V15" s="274"/>
      <c r="W15" s="345"/>
      <c r="X15" s="345"/>
      <c r="Y15" s="345"/>
      <c r="Z15" s="345"/>
      <c r="AA15" s="345"/>
      <c r="AB15" s="345"/>
      <c r="AC15" s="345"/>
      <c r="AD15" s="345"/>
      <c r="AE15" s="345"/>
      <c r="AF15" s="345"/>
      <c r="AG15" s="345"/>
      <c r="AH15" s="274"/>
      <c r="AI15" s="345"/>
      <c r="AJ15" s="345"/>
      <c r="AK15" s="345"/>
      <c r="AL15" s="345"/>
      <c r="AM15" s="345"/>
      <c r="AN15" s="345"/>
      <c r="AO15" s="345"/>
      <c r="AP15" s="345"/>
      <c r="AQ15" s="345"/>
      <c r="AR15" s="345"/>
      <c r="AS15" s="345"/>
      <c r="AT15" s="274"/>
      <c r="AU15" s="345"/>
      <c r="AV15" s="345"/>
      <c r="AW15" s="345"/>
      <c r="AX15" s="345"/>
      <c r="AY15" s="345"/>
      <c r="AZ15" s="345"/>
      <c r="BA15" s="345"/>
      <c r="BB15" s="345"/>
      <c r="BC15" s="345"/>
      <c r="BD15" s="345"/>
      <c r="BE15" s="386"/>
      <c r="BF15" s="73">
        <v>0.66</v>
      </c>
      <c r="BG15" s="74" t="s">
        <v>346</v>
      </c>
      <c r="BH15" s="220" t="s">
        <v>347</v>
      </c>
      <c r="BI15" s="75">
        <v>0.33300000000000002</v>
      </c>
      <c r="BJ15" s="87">
        <v>0.67</v>
      </c>
      <c r="BK15" s="76"/>
      <c r="BL15" s="445"/>
      <c r="BM15" s="390" t="s">
        <v>592</v>
      </c>
      <c r="BN15" s="373" t="s">
        <v>78</v>
      </c>
    </row>
    <row r="16" spans="1:66" ht="49.5" x14ac:dyDescent="0.3">
      <c r="A16" s="551">
        <v>3</v>
      </c>
      <c r="B16" s="70" t="s">
        <v>348</v>
      </c>
      <c r="C16" s="71">
        <v>1</v>
      </c>
      <c r="D16" s="71" t="s">
        <v>349</v>
      </c>
      <c r="E16" s="71" t="s">
        <v>350</v>
      </c>
      <c r="F16" s="71" t="s">
        <v>351</v>
      </c>
      <c r="G16" s="71" t="s">
        <v>92</v>
      </c>
      <c r="H16" s="391">
        <v>45475</v>
      </c>
      <c r="I16" s="363">
        <v>45527</v>
      </c>
      <c r="J16" s="200"/>
      <c r="K16" s="71"/>
      <c r="L16" s="71"/>
      <c r="M16" s="71"/>
      <c r="N16" s="71"/>
      <c r="O16" s="71"/>
      <c r="P16" s="71"/>
      <c r="Q16" s="71"/>
      <c r="R16" s="71"/>
      <c r="S16" s="71"/>
      <c r="T16" s="71"/>
      <c r="U16" s="71"/>
      <c r="V16" s="71"/>
      <c r="W16" s="71"/>
      <c r="X16" s="71"/>
      <c r="Y16" s="71"/>
      <c r="Z16" s="71"/>
      <c r="AA16" s="71"/>
      <c r="AB16" s="71"/>
      <c r="AC16" s="71"/>
      <c r="AD16" s="71"/>
      <c r="AE16" s="71"/>
      <c r="AF16" s="71"/>
      <c r="AG16" s="71"/>
      <c r="AH16" s="274"/>
      <c r="AI16" s="274"/>
      <c r="AJ16" s="274"/>
      <c r="AK16" s="274"/>
      <c r="AL16" s="274"/>
      <c r="AM16" s="274"/>
      <c r="AN16" s="274"/>
      <c r="AO16" s="71"/>
      <c r="AP16" s="71"/>
      <c r="AQ16" s="71"/>
      <c r="AR16" s="71"/>
      <c r="AS16" s="71"/>
      <c r="AT16" s="71"/>
      <c r="AU16" s="71"/>
      <c r="AV16" s="71"/>
      <c r="AW16" s="71"/>
      <c r="AX16" s="71"/>
      <c r="AY16" s="71"/>
      <c r="AZ16" s="71"/>
      <c r="BA16" s="71"/>
      <c r="BB16" s="71"/>
      <c r="BC16" s="71"/>
      <c r="BD16" s="71"/>
      <c r="BE16" s="263"/>
      <c r="BF16" s="73">
        <v>1</v>
      </c>
      <c r="BG16" s="59" t="s">
        <v>352</v>
      </c>
      <c r="BH16" s="59" t="s">
        <v>353</v>
      </c>
      <c r="BI16" s="75">
        <v>0</v>
      </c>
      <c r="BJ16" s="75">
        <f t="shared" si="0"/>
        <v>1</v>
      </c>
      <c r="BK16" s="76"/>
      <c r="BL16" s="460">
        <f>AVERAGE(BJ16:BJ18)</f>
        <v>0.70000000000000007</v>
      </c>
      <c r="BM16" s="392" t="s">
        <v>676</v>
      </c>
      <c r="BN16" s="380" t="s">
        <v>78</v>
      </c>
    </row>
    <row r="17" spans="1:66" ht="280.5" x14ac:dyDescent="0.3">
      <c r="A17" s="458"/>
      <c r="B17" s="88" t="s">
        <v>348</v>
      </c>
      <c r="C17" s="60">
        <v>2</v>
      </c>
      <c r="D17" s="71" t="s">
        <v>354</v>
      </c>
      <c r="E17" s="71" t="s">
        <v>355</v>
      </c>
      <c r="F17" s="71" t="s">
        <v>356</v>
      </c>
      <c r="G17" s="71" t="s">
        <v>327</v>
      </c>
      <c r="H17" s="391">
        <v>45505</v>
      </c>
      <c r="I17" s="363">
        <v>45596</v>
      </c>
      <c r="J17" s="200"/>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274"/>
      <c r="AM17" s="274"/>
      <c r="AN17" s="274"/>
      <c r="AO17" s="274"/>
      <c r="AP17" s="274"/>
      <c r="AQ17" s="274"/>
      <c r="AR17" s="274"/>
      <c r="AS17" s="274"/>
      <c r="AT17" s="274"/>
      <c r="AU17" s="274"/>
      <c r="AV17" s="274"/>
      <c r="AW17" s="274"/>
      <c r="AX17" s="71"/>
      <c r="AY17" s="71"/>
      <c r="AZ17" s="71"/>
      <c r="BA17" s="71"/>
      <c r="BB17" s="71"/>
      <c r="BC17" s="71"/>
      <c r="BD17" s="71"/>
      <c r="BE17" s="263"/>
      <c r="BF17" s="73">
        <v>0.6</v>
      </c>
      <c r="BG17" s="74" t="s">
        <v>665</v>
      </c>
      <c r="BH17" s="81" t="s">
        <v>357</v>
      </c>
      <c r="BI17" s="75">
        <v>0</v>
      </c>
      <c r="BJ17" s="89">
        <v>0.6</v>
      </c>
      <c r="BK17" s="76"/>
      <c r="BL17" s="461"/>
      <c r="BM17" s="393" t="s">
        <v>666</v>
      </c>
      <c r="BN17" s="380" t="s">
        <v>78</v>
      </c>
    </row>
    <row r="18" spans="1:66" ht="82.5" x14ac:dyDescent="0.3">
      <c r="A18" s="459"/>
      <c r="B18" s="88" t="s">
        <v>348</v>
      </c>
      <c r="C18" s="71">
        <v>3</v>
      </c>
      <c r="D18" s="60" t="s">
        <v>358</v>
      </c>
      <c r="E18" s="71" t="s">
        <v>359</v>
      </c>
      <c r="F18" s="71" t="s">
        <v>360</v>
      </c>
      <c r="G18" s="71" t="s">
        <v>361</v>
      </c>
      <c r="H18" s="391">
        <v>45352</v>
      </c>
      <c r="I18" s="363">
        <v>45565</v>
      </c>
      <c r="J18" s="370"/>
      <c r="K18" s="370"/>
      <c r="L18" s="370"/>
      <c r="M18" s="370"/>
      <c r="N18" s="370"/>
      <c r="O18" s="370"/>
      <c r="P18" s="370"/>
      <c r="Q18" s="370"/>
      <c r="R18" s="274"/>
      <c r="S18" s="274"/>
      <c r="T18" s="274"/>
      <c r="U18" s="274"/>
      <c r="V18" s="370"/>
      <c r="W18" s="370"/>
      <c r="X18" s="370"/>
      <c r="Y18" s="370"/>
      <c r="Z18" s="370"/>
      <c r="AA18" s="370"/>
      <c r="AB18" s="370"/>
      <c r="AC18" s="370"/>
      <c r="AD18" s="370"/>
      <c r="AE18" s="370"/>
      <c r="AF18" s="370"/>
      <c r="AG18" s="370"/>
      <c r="AH18" s="370"/>
      <c r="AI18" s="370"/>
      <c r="AJ18" s="370"/>
      <c r="AK18" s="370"/>
      <c r="AL18" s="370"/>
      <c r="AM18" s="370"/>
      <c r="AN18" s="370"/>
      <c r="AO18" s="370"/>
      <c r="AP18" s="274"/>
      <c r="AQ18" s="274"/>
      <c r="AR18" s="274"/>
      <c r="AS18" s="274"/>
      <c r="AT18" s="71"/>
      <c r="AU18" s="71"/>
      <c r="AV18" s="71"/>
      <c r="AW18" s="71"/>
      <c r="AX18" s="71"/>
      <c r="AY18" s="71"/>
      <c r="AZ18" s="71"/>
      <c r="BA18" s="71"/>
      <c r="BB18" s="71"/>
      <c r="BC18" s="71"/>
      <c r="BD18" s="71"/>
      <c r="BE18" s="263"/>
      <c r="BF18" s="73">
        <v>0.5</v>
      </c>
      <c r="BG18" s="74" t="s">
        <v>362</v>
      </c>
      <c r="BH18" s="74" t="s">
        <v>667</v>
      </c>
      <c r="BI18" s="75">
        <v>0</v>
      </c>
      <c r="BJ18" s="75">
        <f t="shared" si="0"/>
        <v>0.5</v>
      </c>
      <c r="BK18" s="76"/>
      <c r="BL18" s="445"/>
      <c r="BM18" s="379" t="s">
        <v>668</v>
      </c>
      <c r="BN18" s="380" t="s">
        <v>78</v>
      </c>
    </row>
    <row r="19" spans="1:66" ht="49.5" x14ac:dyDescent="0.3">
      <c r="A19" s="90">
        <v>4</v>
      </c>
      <c r="B19" s="70" t="s">
        <v>363</v>
      </c>
      <c r="C19" s="71">
        <v>1</v>
      </c>
      <c r="D19" s="60" t="s">
        <v>364</v>
      </c>
      <c r="E19" s="71" t="s">
        <v>365</v>
      </c>
      <c r="F19" s="71" t="s">
        <v>366</v>
      </c>
      <c r="G19" s="71" t="s">
        <v>367</v>
      </c>
      <c r="H19" s="391">
        <v>45352</v>
      </c>
      <c r="I19" s="363">
        <v>45596</v>
      </c>
      <c r="J19" s="200"/>
      <c r="K19" s="71"/>
      <c r="L19" s="71"/>
      <c r="M19" s="71"/>
      <c r="N19" s="71"/>
      <c r="O19" s="71"/>
      <c r="P19" s="71"/>
      <c r="Q19" s="71"/>
      <c r="R19" s="274"/>
      <c r="S19" s="274"/>
      <c r="T19" s="274"/>
      <c r="U19" s="274"/>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274"/>
      <c r="AU19" s="274"/>
      <c r="AV19" s="274"/>
      <c r="AW19" s="274"/>
      <c r="AX19" s="71"/>
      <c r="AY19" s="71"/>
      <c r="AZ19" s="71"/>
      <c r="BA19" s="71"/>
      <c r="BB19" s="71"/>
      <c r="BC19" s="71"/>
      <c r="BD19" s="71"/>
      <c r="BE19" s="263"/>
      <c r="BF19" s="73">
        <v>0.5</v>
      </c>
      <c r="BG19" s="74" t="s">
        <v>669</v>
      </c>
      <c r="BH19" s="74" t="s">
        <v>368</v>
      </c>
      <c r="BI19" s="75">
        <v>0</v>
      </c>
      <c r="BJ19" s="75">
        <f t="shared" si="0"/>
        <v>0.5</v>
      </c>
      <c r="BK19" s="76"/>
      <c r="BL19" s="76">
        <f>+BJ19</f>
        <v>0.5</v>
      </c>
      <c r="BM19" s="379" t="s">
        <v>670</v>
      </c>
      <c r="BN19" s="380" t="s">
        <v>78</v>
      </c>
    </row>
    <row r="20" spans="1:66" ht="270" customHeight="1" x14ac:dyDescent="0.3">
      <c r="A20" s="551">
        <v>5</v>
      </c>
      <c r="B20" s="88" t="s">
        <v>369</v>
      </c>
      <c r="C20" s="71">
        <v>1</v>
      </c>
      <c r="D20" s="71" t="s">
        <v>370</v>
      </c>
      <c r="E20" s="71" t="s">
        <v>371</v>
      </c>
      <c r="F20" s="71" t="s">
        <v>372</v>
      </c>
      <c r="G20" s="71" t="s">
        <v>361</v>
      </c>
      <c r="H20" s="391">
        <v>45446</v>
      </c>
      <c r="I20" s="363">
        <v>45565</v>
      </c>
      <c r="J20" s="370"/>
      <c r="K20" s="370"/>
      <c r="L20" s="370"/>
      <c r="M20" s="370"/>
      <c r="N20" s="370"/>
      <c r="O20" s="370"/>
      <c r="P20" s="370"/>
      <c r="Q20" s="370"/>
      <c r="R20" s="370"/>
      <c r="S20" s="370"/>
      <c r="T20" s="370"/>
      <c r="U20" s="370"/>
      <c r="V20" s="370"/>
      <c r="W20" s="370"/>
      <c r="X20" s="370"/>
      <c r="Y20" s="370"/>
      <c r="Z20" s="370"/>
      <c r="AA20" s="370"/>
      <c r="AB20" s="370"/>
      <c r="AC20" s="370"/>
      <c r="AD20" s="274"/>
      <c r="AE20" s="274"/>
      <c r="AF20" s="274"/>
      <c r="AG20" s="274"/>
      <c r="AH20" s="274"/>
      <c r="AI20" s="274"/>
      <c r="AJ20" s="274"/>
      <c r="AK20" s="274"/>
      <c r="AL20" s="274"/>
      <c r="AM20" s="274"/>
      <c r="AN20" s="274"/>
      <c r="AO20" s="274"/>
      <c r="AP20" s="274"/>
      <c r="AQ20" s="274"/>
      <c r="AR20" s="274"/>
      <c r="AS20" s="274"/>
      <c r="AT20" s="71"/>
      <c r="AU20" s="71"/>
      <c r="AV20" s="71"/>
      <c r="AW20" s="71"/>
      <c r="AX20" s="71"/>
      <c r="AY20" s="71"/>
      <c r="AZ20" s="71"/>
      <c r="BA20" s="71"/>
      <c r="BB20" s="71"/>
      <c r="BC20" s="71"/>
      <c r="BD20" s="71"/>
      <c r="BE20" s="263"/>
      <c r="BF20" s="73">
        <v>0.8</v>
      </c>
      <c r="BG20" s="74" t="s">
        <v>699</v>
      </c>
      <c r="BH20" s="74" t="s">
        <v>373</v>
      </c>
      <c r="BI20" s="75">
        <v>0</v>
      </c>
      <c r="BJ20" s="75">
        <f t="shared" si="0"/>
        <v>0.8</v>
      </c>
      <c r="BK20" s="76"/>
      <c r="BL20" s="460">
        <f>AVERAGE(BJ20:BJ22)</f>
        <v>0.70000000000000007</v>
      </c>
      <c r="BM20" s="402" t="s">
        <v>700</v>
      </c>
      <c r="BN20" s="380" t="s">
        <v>78</v>
      </c>
    </row>
    <row r="21" spans="1:66" ht="66" x14ac:dyDescent="0.3">
      <c r="A21" s="458"/>
      <c r="B21" s="70" t="s">
        <v>369</v>
      </c>
      <c r="C21" s="71">
        <v>2</v>
      </c>
      <c r="D21" s="71" t="s">
        <v>374</v>
      </c>
      <c r="E21" s="71" t="s">
        <v>375</v>
      </c>
      <c r="F21" s="71" t="s">
        <v>376</v>
      </c>
      <c r="G21" s="71" t="s">
        <v>361</v>
      </c>
      <c r="H21" s="391">
        <v>45446</v>
      </c>
      <c r="I21" s="363">
        <v>45566</v>
      </c>
      <c r="J21" s="370"/>
      <c r="K21" s="370"/>
      <c r="L21" s="370"/>
      <c r="M21" s="370"/>
      <c r="N21" s="370"/>
      <c r="O21" s="370"/>
      <c r="P21" s="370"/>
      <c r="Q21" s="370"/>
      <c r="R21" s="370"/>
      <c r="S21" s="370"/>
      <c r="T21" s="370"/>
      <c r="U21" s="370"/>
      <c r="V21" s="370"/>
      <c r="W21" s="370"/>
      <c r="X21" s="370"/>
      <c r="Y21" s="370"/>
      <c r="Z21" s="370"/>
      <c r="AA21" s="370"/>
      <c r="AB21" s="370"/>
      <c r="AC21" s="370"/>
      <c r="AD21" s="274"/>
      <c r="AE21" s="274"/>
      <c r="AF21" s="274"/>
      <c r="AG21" s="274"/>
      <c r="AH21" s="274"/>
      <c r="AI21" s="274"/>
      <c r="AJ21" s="274"/>
      <c r="AK21" s="274"/>
      <c r="AL21" s="274"/>
      <c r="AM21" s="274"/>
      <c r="AN21" s="274"/>
      <c r="AO21" s="274"/>
      <c r="AP21" s="274"/>
      <c r="AQ21" s="274"/>
      <c r="AR21" s="274"/>
      <c r="AS21" s="274"/>
      <c r="AT21" s="274"/>
      <c r="AU21" s="274"/>
      <c r="AV21" s="274"/>
      <c r="AW21" s="274"/>
      <c r="AX21" s="71"/>
      <c r="AY21" s="71"/>
      <c r="AZ21" s="71"/>
      <c r="BA21" s="71"/>
      <c r="BB21" s="71"/>
      <c r="BC21" s="71"/>
      <c r="BD21" s="71"/>
      <c r="BE21" s="263"/>
      <c r="BF21" s="73">
        <v>0.8</v>
      </c>
      <c r="BG21" s="74" t="s">
        <v>671</v>
      </c>
      <c r="BH21" s="79" t="s">
        <v>57</v>
      </c>
      <c r="BI21" s="75">
        <v>0</v>
      </c>
      <c r="BJ21" s="75">
        <f t="shared" si="0"/>
        <v>0.8</v>
      </c>
      <c r="BK21" s="76"/>
      <c r="BL21" s="461"/>
      <c r="BM21" s="379" t="s">
        <v>672</v>
      </c>
      <c r="BN21" s="380" t="s">
        <v>78</v>
      </c>
    </row>
    <row r="22" spans="1:66" ht="247.5" x14ac:dyDescent="0.3">
      <c r="A22" s="459"/>
      <c r="B22" s="70" t="s">
        <v>369</v>
      </c>
      <c r="C22" s="71">
        <v>3</v>
      </c>
      <c r="D22" s="71" t="s">
        <v>377</v>
      </c>
      <c r="E22" s="71" t="s">
        <v>378</v>
      </c>
      <c r="F22" s="60" t="s">
        <v>379</v>
      </c>
      <c r="G22" s="71" t="s">
        <v>361</v>
      </c>
      <c r="H22" s="391">
        <v>45505</v>
      </c>
      <c r="I22" s="363">
        <v>45625</v>
      </c>
      <c r="J22" s="370"/>
      <c r="K22" s="370"/>
      <c r="L22" s="370"/>
      <c r="M22" s="370"/>
      <c r="N22" s="370"/>
      <c r="O22" s="370"/>
      <c r="P22" s="370"/>
      <c r="Q22" s="370"/>
      <c r="R22" s="370"/>
      <c r="S22" s="370"/>
      <c r="T22" s="370"/>
      <c r="U22" s="370"/>
      <c r="V22" s="370"/>
      <c r="W22" s="370"/>
      <c r="X22" s="370"/>
      <c r="Y22" s="370"/>
      <c r="Z22" s="370"/>
      <c r="AA22" s="370"/>
      <c r="AB22" s="370"/>
      <c r="AC22" s="370"/>
      <c r="AD22" s="370"/>
      <c r="AE22" s="370"/>
      <c r="AF22" s="370"/>
      <c r="AG22" s="370"/>
      <c r="AH22" s="370"/>
      <c r="AI22" s="370"/>
      <c r="AJ22" s="370"/>
      <c r="AK22" s="370"/>
      <c r="AL22" s="274"/>
      <c r="AM22" s="274"/>
      <c r="AN22" s="274"/>
      <c r="AO22" s="274"/>
      <c r="AP22" s="274"/>
      <c r="AQ22" s="274"/>
      <c r="AR22" s="274"/>
      <c r="AS22" s="274"/>
      <c r="AT22" s="274"/>
      <c r="AU22" s="274"/>
      <c r="AV22" s="274"/>
      <c r="AW22" s="274"/>
      <c r="AX22" s="274"/>
      <c r="AY22" s="274"/>
      <c r="AZ22" s="274"/>
      <c r="BA22" s="274"/>
      <c r="BB22" s="200"/>
      <c r="BC22" s="200"/>
      <c r="BD22" s="200"/>
      <c r="BE22" s="394"/>
      <c r="BF22" s="73">
        <v>0.5</v>
      </c>
      <c r="BG22" s="74" t="s">
        <v>380</v>
      </c>
      <c r="BH22" s="74" t="s">
        <v>381</v>
      </c>
      <c r="BI22" s="75">
        <v>0</v>
      </c>
      <c r="BJ22" s="75">
        <f t="shared" si="0"/>
        <v>0.5</v>
      </c>
      <c r="BK22" s="76"/>
      <c r="BL22" s="445"/>
      <c r="BM22" s="379" t="s">
        <v>673</v>
      </c>
      <c r="BN22" s="380" t="s">
        <v>78</v>
      </c>
    </row>
    <row r="23" spans="1:66" ht="99" x14ac:dyDescent="0.3">
      <c r="A23" s="90">
        <v>6</v>
      </c>
      <c r="B23" s="70" t="s">
        <v>382</v>
      </c>
      <c r="C23" s="71">
        <v>1</v>
      </c>
      <c r="D23" s="264" t="s">
        <v>383</v>
      </c>
      <c r="E23" s="71" t="s">
        <v>384</v>
      </c>
      <c r="F23" s="71" t="s">
        <v>274</v>
      </c>
      <c r="G23" s="71" t="s">
        <v>147</v>
      </c>
      <c r="H23" s="374">
        <v>45323</v>
      </c>
      <c r="I23" s="375">
        <v>45596</v>
      </c>
      <c r="J23" s="395"/>
      <c r="K23" s="395"/>
      <c r="L23" s="395"/>
      <c r="M23" s="395"/>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4"/>
      <c r="AL23" s="274"/>
      <c r="AM23" s="274"/>
      <c r="AN23" s="274"/>
      <c r="AO23" s="274"/>
      <c r="AP23" s="274"/>
      <c r="AQ23" s="274"/>
      <c r="AR23" s="274"/>
      <c r="AS23" s="274"/>
      <c r="AT23" s="274"/>
      <c r="AU23" s="274"/>
      <c r="AV23" s="274"/>
      <c r="AW23" s="274"/>
      <c r="AX23" s="395"/>
      <c r="AY23" s="395"/>
      <c r="AZ23" s="395"/>
      <c r="BA23" s="395"/>
      <c r="BB23" s="395"/>
      <c r="BC23" s="395"/>
      <c r="BD23" s="395"/>
      <c r="BE23" s="396"/>
      <c r="BF23" s="73">
        <v>1</v>
      </c>
      <c r="BG23" s="74" t="s">
        <v>385</v>
      </c>
      <c r="BH23" s="79" t="s">
        <v>57</v>
      </c>
      <c r="BI23" s="75">
        <v>1</v>
      </c>
      <c r="BJ23" s="75">
        <f t="shared" si="0"/>
        <v>1</v>
      </c>
      <c r="BK23" s="76"/>
      <c r="BL23" s="76">
        <f>+BJ23</f>
        <v>1</v>
      </c>
      <c r="BM23" s="397" t="s">
        <v>674</v>
      </c>
      <c r="BN23" s="373" t="s">
        <v>42</v>
      </c>
    </row>
    <row r="24" spans="1:66" ht="66" x14ac:dyDescent="0.3">
      <c r="A24" s="551">
        <v>7</v>
      </c>
      <c r="B24" s="88" t="s">
        <v>386</v>
      </c>
      <c r="C24" s="60">
        <v>1</v>
      </c>
      <c r="D24" s="71" t="s">
        <v>387</v>
      </c>
      <c r="E24" s="71" t="s">
        <v>388</v>
      </c>
      <c r="F24" s="71" t="s">
        <v>389</v>
      </c>
      <c r="G24" s="71" t="s">
        <v>327</v>
      </c>
      <c r="H24" s="374">
        <v>45355</v>
      </c>
      <c r="I24" s="375">
        <v>45626</v>
      </c>
      <c r="J24" s="200"/>
      <c r="K24" s="71"/>
      <c r="L24" s="71"/>
      <c r="M24" s="71"/>
      <c r="N24" s="71"/>
      <c r="O24" s="71"/>
      <c r="P24" s="71"/>
      <c r="Q24" s="71"/>
      <c r="R24" s="71"/>
      <c r="S24" s="71"/>
      <c r="T24" s="274"/>
      <c r="U24" s="274"/>
      <c r="V24" s="71"/>
      <c r="W24" s="71"/>
      <c r="X24" s="71"/>
      <c r="Y24" s="71"/>
      <c r="Z24" s="71"/>
      <c r="AA24" s="71"/>
      <c r="AB24" s="71"/>
      <c r="AC24" s="71"/>
      <c r="AD24" s="71"/>
      <c r="AE24" s="71"/>
      <c r="AF24" s="71"/>
      <c r="AG24" s="71"/>
      <c r="AH24" s="71"/>
      <c r="AI24" s="274"/>
      <c r="AJ24" s="274"/>
      <c r="AK24" s="71"/>
      <c r="AL24" s="71"/>
      <c r="AM24" s="71"/>
      <c r="AN24" s="71"/>
      <c r="AO24" s="71"/>
      <c r="AP24" s="71"/>
      <c r="AQ24" s="71"/>
      <c r="AR24" s="71"/>
      <c r="AS24" s="71"/>
      <c r="AT24" s="71"/>
      <c r="AU24" s="71"/>
      <c r="AV24" s="71"/>
      <c r="AW24" s="71"/>
      <c r="AX24" s="71"/>
      <c r="AY24" s="274"/>
      <c r="AZ24" s="274"/>
      <c r="BA24" s="71"/>
      <c r="BB24" s="71"/>
      <c r="BC24" s="71"/>
      <c r="BD24" s="71"/>
      <c r="BE24" s="263"/>
      <c r="BF24" s="73">
        <v>0.66</v>
      </c>
      <c r="BG24" s="74" t="s">
        <v>390</v>
      </c>
      <c r="BH24" s="81" t="s">
        <v>391</v>
      </c>
      <c r="BI24" s="75">
        <v>0.33329999999999999</v>
      </c>
      <c r="BJ24" s="75">
        <f t="shared" si="0"/>
        <v>0.66</v>
      </c>
      <c r="BK24" s="76"/>
      <c r="BL24" s="460">
        <f>AVERAGE(BJ24:BJ25)</f>
        <v>0.83000000000000007</v>
      </c>
      <c r="BM24" s="397" t="s">
        <v>593</v>
      </c>
      <c r="BN24" s="373" t="s">
        <v>78</v>
      </c>
    </row>
    <row r="25" spans="1:66" ht="82.5" x14ac:dyDescent="0.3">
      <c r="A25" s="459"/>
      <c r="B25" s="88" t="s">
        <v>386</v>
      </c>
      <c r="C25" s="60">
        <v>2</v>
      </c>
      <c r="D25" s="71" t="s">
        <v>392</v>
      </c>
      <c r="E25" s="71" t="s">
        <v>393</v>
      </c>
      <c r="F25" s="71" t="s">
        <v>394</v>
      </c>
      <c r="G25" s="71" t="s">
        <v>327</v>
      </c>
      <c r="H25" s="374">
        <v>45444</v>
      </c>
      <c r="I25" s="375">
        <v>45471</v>
      </c>
      <c r="J25" s="200"/>
      <c r="K25" s="71"/>
      <c r="L25" s="71"/>
      <c r="M25" s="71"/>
      <c r="N25" s="71"/>
      <c r="O25" s="71"/>
      <c r="P25" s="71"/>
      <c r="Q25" s="71"/>
      <c r="R25" s="71"/>
      <c r="S25" s="71"/>
      <c r="T25" s="71"/>
      <c r="U25" s="71"/>
      <c r="V25" s="71"/>
      <c r="W25" s="71"/>
      <c r="X25" s="71"/>
      <c r="Y25" s="71"/>
      <c r="Z25" s="71"/>
      <c r="AA25" s="71"/>
      <c r="AB25" s="71"/>
      <c r="AC25" s="71"/>
      <c r="AD25" s="274"/>
      <c r="AE25" s="274"/>
      <c r="AF25" s="274"/>
      <c r="AG25" s="274"/>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263"/>
      <c r="BF25" s="73">
        <v>1</v>
      </c>
      <c r="BG25" s="74" t="s">
        <v>395</v>
      </c>
      <c r="BH25" s="79" t="s">
        <v>396</v>
      </c>
      <c r="BI25" s="75">
        <v>0</v>
      </c>
      <c r="BJ25" s="75">
        <f t="shared" si="0"/>
        <v>1</v>
      </c>
      <c r="BK25" s="76"/>
      <c r="BL25" s="445"/>
      <c r="BM25" s="379" t="s">
        <v>675</v>
      </c>
      <c r="BN25" s="380" t="s">
        <v>42</v>
      </c>
    </row>
    <row r="26" spans="1:66" ht="115.5" x14ac:dyDescent="0.3">
      <c r="A26" s="90">
        <v>8</v>
      </c>
      <c r="B26" s="70" t="s">
        <v>397</v>
      </c>
      <c r="C26" s="60">
        <v>1</v>
      </c>
      <c r="D26" s="60" t="s">
        <v>398</v>
      </c>
      <c r="E26" s="71" t="s">
        <v>38</v>
      </c>
      <c r="F26" s="71" t="s">
        <v>399</v>
      </c>
      <c r="G26" s="71" t="s">
        <v>327</v>
      </c>
      <c r="H26" s="374">
        <v>45506</v>
      </c>
      <c r="I26" s="375">
        <v>45596</v>
      </c>
      <c r="J26" s="200"/>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274"/>
      <c r="AM26" s="274"/>
      <c r="AN26" s="274"/>
      <c r="AO26" s="274"/>
      <c r="AP26" s="274"/>
      <c r="AQ26" s="274"/>
      <c r="AR26" s="274"/>
      <c r="AS26" s="274"/>
      <c r="AT26" s="274"/>
      <c r="AU26" s="274"/>
      <c r="AV26" s="274"/>
      <c r="AW26" s="274"/>
      <c r="AX26" s="71"/>
      <c r="AY26" s="71"/>
      <c r="AZ26" s="71"/>
      <c r="BA26" s="71"/>
      <c r="BB26" s="71"/>
      <c r="BC26" s="71"/>
      <c r="BD26" s="71"/>
      <c r="BE26" s="263"/>
      <c r="BF26" s="73">
        <v>1</v>
      </c>
      <c r="BG26" s="74" t="s">
        <v>400</v>
      </c>
      <c r="BH26" s="81" t="s">
        <v>401</v>
      </c>
      <c r="BI26" s="75">
        <v>0</v>
      </c>
      <c r="BJ26" s="75">
        <f t="shared" si="0"/>
        <v>1</v>
      </c>
      <c r="BK26" s="76"/>
      <c r="BL26" s="76">
        <f>+BJ26</f>
        <v>1</v>
      </c>
      <c r="BM26" s="379" t="s">
        <v>594</v>
      </c>
      <c r="BN26" s="380" t="s">
        <v>42</v>
      </c>
    </row>
    <row r="27" spans="1:66" ht="49.5" x14ac:dyDescent="0.3">
      <c r="A27" s="551">
        <v>9</v>
      </c>
      <c r="B27" s="70" t="s">
        <v>402</v>
      </c>
      <c r="C27" s="71">
        <v>1</v>
      </c>
      <c r="D27" s="71" t="s">
        <v>403</v>
      </c>
      <c r="E27" s="264" t="s">
        <v>404</v>
      </c>
      <c r="F27" s="398" t="s">
        <v>405</v>
      </c>
      <c r="G27" s="264" t="s">
        <v>199</v>
      </c>
      <c r="H27" s="399">
        <v>45324</v>
      </c>
      <c r="I27" s="400">
        <v>45626</v>
      </c>
      <c r="J27" s="200"/>
      <c r="K27" s="71"/>
      <c r="L27" s="71"/>
      <c r="M27" s="71"/>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4"/>
      <c r="AN27" s="274"/>
      <c r="AO27" s="274"/>
      <c r="AP27" s="274"/>
      <c r="AQ27" s="274"/>
      <c r="AR27" s="274"/>
      <c r="AS27" s="274"/>
      <c r="AT27" s="274"/>
      <c r="AU27" s="274"/>
      <c r="AV27" s="274"/>
      <c r="AW27" s="274"/>
      <c r="AX27" s="274"/>
      <c r="AY27" s="274"/>
      <c r="AZ27" s="274"/>
      <c r="BA27" s="274"/>
      <c r="BB27" s="71"/>
      <c r="BC27" s="71"/>
      <c r="BD27" s="71"/>
      <c r="BE27" s="263"/>
      <c r="BF27" s="73">
        <v>1</v>
      </c>
      <c r="BG27" s="74" t="s">
        <v>385</v>
      </c>
      <c r="BH27" s="79" t="s">
        <v>57</v>
      </c>
      <c r="BI27" s="75">
        <v>1</v>
      </c>
      <c r="BJ27" s="75">
        <f t="shared" si="0"/>
        <v>1</v>
      </c>
      <c r="BK27" s="76"/>
      <c r="BL27" s="460">
        <f>AVERAGE(BJ27:BJ31)</f>
        <v>0.93399999999999994</v>
      </c>
      <c r="BM27" s="379" t="s">
        <v>385</v>
      </c>
      <c r="BN27" s="373" t="s">
        <v>42</v>
      </c>
    </row>
    <row r="28" spans="1:66" ht="82.5" x14ac:dyDescent="0.3">
      <c r="A28" s="458"/>
      <c r="B28" s="70" t="s">
        <v>402</v>
      </c>
      <c r="C28" s="60">
        <v>2</v>
      </c>
      <c r="D28" s="71" t="s">
        <v>406</v>
      </c>
      <c r="E28" s="297" t="s">
        <v>407</v>
      </c>
      <c r="F28" s="317" t="s">
        <v>408</v>
      </c>
      <c r="G28" s="264" t="s">
        <v>199</v>
      </c>
      <c r="H28" s="399">
        <v>45324</v>
      </c>
      <c r="I28" s="401">
        <v>45626</v>
      </c>
      <c r="J28" s="200"/>
      <c r="K28" s="71"/>
      <c r="L28" s="71"/>
      <c r="M28" s="71"/>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274"/>
      <c r="AM28" s="274"/>
      <c r="AN28" s="274"/>
      <c r="AO28" s="274"/>
      <c r="AP28" s="274"/>
      <c r="AQ28" s="274"/>
      <c r="AR28" s="274"/>
      <c r="AS28" s="274"/>
      <c r="AT28" s="274"/>
      <c r="AU28" s="274"/>
      <c r="AV28" s="274"/>
      <c r="AW28" s="274"/>
      <c r="AX28" s="274"/>
      <c r="AY28" s="274"/>
      <c r="AZ28" s="274"/>
      <c r="BA28" s="274"/>
      <c r="BB28" s="71"/>
      <c r="BC28" s="71"/>
      <c r="BD28" s="71"/>
      <c r="BE28" s="263"/>
      <c r="BF28" s="73">
        <v>1</v>
      </c>
      <c r="BG28" s="74" t="s">
        <v>589</v>
      </c>
      <c r="BH28" s="78" t="s">
        <v>409</v>
      </c>
      <c r="BI28" s="75">
        <v>0</v>
      </c>
      <c r="BJ28" s="75">
        <f t="shared" si="0"/>
        <v>1</v>
      </c>
      <c r="BK28" s="76"/>
      <c r="BL28" s="461"/>
      <c r="BM28" s="402" t="s">
        <v>645</v>
      </c>
      <c r="BN28" s="380" t="s">
        <v>42</v>
      </c>
    </row>
    <row r="29" spans="1:66" ht="66" x14ac:dyDescent="0.3">
      <c r="A29" s="458"/>
      <c r="B29" s="70" t="s">
        <v>402</v>
      </c>
      <c r="C29" s="60">
        <v>3</v>
      </c>
      <c r="D29" s="71" t="s">
        <v>410</v>
      </c>
      <c r="E29" s="86" t="s">
        <v>411</v>
      </c>
      <c r="F29" s="86" t="s">
        <v>412</v>
      </c>
      <c r="G29" s="361" t="s">
        <v>314</v>
      </c>
      <c r="H29" s="377">
        <v>45323</v>
      </c>
      <c r="I29" s="378">
        <v>45626</v>
      </c>
      <c r="J29" s="200"/>
      <c r="K29" s="71"/>
      <c r="L29" s="71"/>
      <c r="M29" s="71"/>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c r="AM29" s="274"/>
      <c r="AN29" s="274"/>
      <c r="AO29" s="274"/>
      <c r="AP29" s="274"/>
      <c r="AQ29" s="274"/>
      <c r="AR29" s="274"/>
      <c r="AS29" s="274"/>
      <c r="AT29" s="274"/>
      <c r="AU29" s="274"/>
      <c r="AV29" s="274"/>
      <c r="AW29" s="274"/>
      <c r="AX29" s="274"/>
      <c r="AY29" s="274"/>
      <c r="AZ29" s="274"/>
      <c r="BA29" s="274"/>
      <c r="BB29" s="71"/>
      <c r="BC29" s="71"/>
      <c r="BD29" s="71"/>
      <c r="BE29" s="263"/>
      <c r="BF29" s="73">
        <v>0.66</v>
      </c>
      <c r="BG29" s="59" t="s">
        <v>646</v>
      </c>
      <c r="BH29" s="59" t="s">
        <v>413</v>
      </c>
      <c r="BI29" s="75">
        <v>0.33329999999999999</v>
      </c>
      <c r="BJ29" s="75">
        <v>0.67</v>
      </c>
      <c r="BK29" s="76"/>
      <c r="BL29" s="461"/>
      <c r="BM29" s="379" t="s">
        <v>595</v>
      </c>
      <c r="BN29" s="373" t="s">
        <v>78</v>
      </c>
    </row>
    <row r="30" spans="1:66" ht="66" x14ac:dyDescent="0.3">
      <c r="A30" s="458"/>
      <c r="B30" s="70" t="s">
        <v>402</v>
      </c>
      <c r="C30" s="71">
        <v>4</v>
      </c>
      <c r="D30" s="71" t="s">
        <v>414</v>
      </c>
      <c r="E30" s="387" t="s">
        <v>415</v>
      </c>
      <c r="F30" s="387" t="s">
        <v>412</v>
      </c>
      <c r="G30" s="71" t="s">
        <v>416</v>
      </c>
      <c r="H30" s="391">
        <v>45323</v>
      </c>
      <c r="I30" s="363">
        <v>45626</v>
      </c>
      <c r="J30" s="200"/>
      <c r="K30" s="71"/>
      <c r="L30" s="71"/>
      <c r="M30" s="71"/>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4"/>
      <c r="AQ30" s="274"/>
      <c r="AR30" s="274"/>
      <c r="AS30" s="274"/>
      <c r="AT30" s="274"/>
      <c r="AU30" s="274"/>
      <c r="AV30" s="274"/>
      <c r="AW30" s="274"/>
      <c r="AX30" s="274"/>
      <c r="AY30" s="274"/>
      <c r="AZ30" s="274"/>
      <c r="BA30" s="274"/>
      <c r="BB30" s="71"/>
      <c r="BC30" s="71"/>
      <c r="BD30" s="71"/>
      <c r="BE30" s="263"/>
      <c r="BF30" s="73">
        <v>1</v>
      </c>
      <c r="BG30" s="59" t="s">
        <v>647</v>
      </c>
      <c r="BH30" s="59" t="s">
        <v>417</v>
      </c>
      <c r="BI30" s="75">
        <v>0.1</v>
      </c>
      <c r="BJ30" s="75">
        <f t="shared" si="0"/>
        <v>1</v>
      </c>
      <c r="BK30" s="76"/>
      <c r="BL30" s="461"/>
      <c r="BM30" s="379" t="s">
        <v>648</v>
      </c>
      <c r="BN30" s="422" t="s">
        <v>42</v>
      </c>
    </row>
    <row r="31" spans="1:66" ht="165" x14ac:dyDescent="0.3">
      <c r="A31" s="459"/>
      <c r="B31" s="70" t="s">
        <v>402</v>
      </c>
      <c r="C31" s="71">
        <v>5</v>
      </c>
      <c r="D31" s="264" t="s">
        <v>418</v>
      </c>
      <c r="E31" s="264" t="s">
        <v>419</v>
      </c>
      <c r="F31" s="264" t="s">
        <v>420</v>
      </c>
      <c r="G31" s="264" t="s">
        <v>421</v>
      </c>
      <c r="H31" s="403">
        <v>45324</v>
      </c>
      <c r="I31" s="404">
        <v>45504</v>
      </c>
      <c r="J31" s="200"/>
      <c r="K31" s="71"/>
      <c r="L31" s="71"/>
      <c r="M31" s="71"/>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71"/>
      <c r="AM31" s="71"/>
      <c r="AN31" s="71"/>
      <c r="AO31" s="71"/>
      <c r="AP31" s="71"/>
      <c r="AQ31" s="71"/>
      <c r="AR31" s="71"/>
      <c r="AS31" s="71"/>
      <c r="AT31" s="71"/>
      <c r="AU31" s="71"/>
      <c r="AV31" s="71"/>
      <c r="AW31" s="71"/>
      <c r="AX31" s="71"/>
      <c r="AY31" s="71"/>
      <c r="AZ31" s="71"/>
      <c r="BA31" s="71"/>
      <c r="BB31" s="71"/>
      <c r="BC31" s="71"/>
      <c r="BD31" s="71"/>
      <c r="BE31" s="263"/>
      <c r="BF31" s="73">
        <v>1</v>
      </c>
      <c r="BG31" s="74" t="s">
        <v>422</v>
      </c>
      <c r="BH31" s="74" t="s">
        <v>649</v>
      </c>
      <c r="BI31" s="75">
        <v>0.5</v>
      </c>
      <c r="BJ31" s="75">
        <f t="shared" si="0"/>
        <v>1</v>
      </c>
      <c r="BK31" s="76"/>
      <c r="BL31" s="445"/>
      <c r="BM31" s="379" t="s">
        <v>650</v>
      </c>
      <c r="BN31" s="422" t="s">
        <v>42</v>
      </c>
    </row>
    <row r="32" spans="1:66" ht="99" x14ac:dyDescent="0.3">
      <c r="A32" s="551">
        <v>10</v>
      </c>
      <c r="B32" s="70" t="s">
        <v>423</v>
      </c>
      <c r="C32" s="71">
        <v>1</v>
      </c>
      <c r="D32" s="71" t="s">
        <v>596</v>
      </c>
      <c r="E32" s="71" t="s">
        <v>425</v>
      </c>
      <c r="F32" s="387" t="s">
        <v>412</v>
      </c>
      <c r="G32" s="71" t="s">
        <v>224</v>
      </c>
      <c r="H32" s="377">
        <v>45323</v>
      </c>
      <c r="I32" s="378">
        <v>45626</v>
      </c>
      <c r="J32" s="200"/>
      <c r="K32" s="71"/>
      <c r="L32" s="71"/>
      <c r="M32" s="71"/>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274"/>
      <c r="AP32" s="274"/>
      <c r="AQ32" s="274"/>
      <c r="AR32" s="274"/>
      <c r="AS32" s="274"/>
      <c r="AT32" s="274"/>
      <c r="AU32" s="274"/>
      <c r="AV32" s="274"/>
      <c r="AW32" s="274"/>
      <c r="AX32" s="274"/>
      <c r="AY32" s="274"/>
      <c r="AZ32" s="274"/>
      <c r="BA32" s="274"/>
      <c r="BB32" s="71"/>
      <c r="BC32" s="71"/>
      <c r="BD32" s="71"/>
      <c r="BE32" s="263"/>
      <c r="BF32" s="73">
        <v>1</v>
      </c>
      <c r="BG32" s="74" t="s">
        <v>385</v>
      </c>
      <c r="BH32" s="79" t="s">
        <v>57</v>
      </c>
      <c r="BI32" s="75">
        <v>1</v>
      </c>
      <c r="BJ32" s="75">
        <f t="shared" si="0"/>
        <v>1</v>
      </c>
      <c r="BK32" s="76"/>
      <c r="BL32" s="76">
        <f>+BJ32</f>
        <v>1</v>
      </c>
      <c r="BM32" s="379" t="s">
        <v>385</v>
      </c>
      <c r="BN32" s="373" t="s">
        <v>42</v>
      </c>
    </row>
    <row r="33" spans="1:66" ht="82.5" customHeight="1" x14ac:dyDescent="0.3">
      <c r="A33" s="462"/>
      <c r="B33" s="95" t="s">
        <v>426</v>
      </c>
      <c r="C33" s="96">
        <v>2</v>
      </c>
      <c r="D33" s="405" t="s">
        <v>597</v>
      </c>
      <c r="E33" s="405" t="s">
        <v>428</v>
      </c>
      <c r="F33" s="406" t="s">
        <v>412</v>
      </c>
      <c r="G33" s="405" t="s">
        <v>224</v>
      </c>
      <c r="H33" s="407">
        <v>45323</v>
      </c>
      <c r="I33" s="408">
        <v>45626</v>
      </c>
      <c r="J33" s="409"/>
      <c r="K33" s="409"/>
      <c r="L33" s="409"/>
      <c r="M33" s="409"/>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274"/>
      <c r="AP33" s="274"/>
      <c r="AQ33" s="274"/>
      <c r="AR33" s="274"/>
      <c r="AS33" s="274"/>
      <c r="AT33" s="274"/>
      <c r="AU33" s="274"/>
      <c r="AV33" s="274"/>
      <c r="AW33" s="274"/>
      <c r="AX33" s="274"/>
      <c r="AY33" s="274"/>
      <c r="AZ33" s="274"/>
      <c r="BA33" s="274"/>
      <c r="BB33" s="361"/>
      <c r="BC33" s="361"/>
      <c r="BD33" s="361"/>
      <c r="BE33" s="410"/>
      <c r="BF33" s="73">
        <v>1</v>
      </c>
      <c r="BG33" s="59" t="s">
        <v>651</v>
      </c>
      <c r="BH33" s="59" t="s">
        <v>429</v>
      </c>
      <c r="BI33" s="75">
        <v>0.1</v>
      </c>
      <c r="BJ33" s="75">
        <f t="shared" si="0"/>
        <v>1</v>
      </c>
      <c r="BK33" s="76"/>
      <c r="BL33" s="76">
        <f>+BJ33</f>
        <v>1</v>
      </c>
      <c r="BM33" s="379" t="s">
        <v>652</v>
      </c>
      <c r="BN33" s="411" t="s">
        <v>42</v>
      </c>
    </row>
    <row r="34" spans="1:66" ht="18" customHeight="1" x14ac:dyDescent="0.3">
      <c r="A34" s="508" t="s">
        <v>430</v>
      </c>
      <c r="B34" s="453"/>
      <c r="C34" s="453"/>
      <c r="D34" s="453"/>
      <c r="E34" s="453"/>
      <c r="F34" s="453"/>
      <c r="G34" s="453"/>
      <c r="H34" s="453"/>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453"/>
      <c r="AL34" s="453"/>
      <c r="AM34" s="453"/>
      <c r="AN34" s="453"/>
      <c r="AO34" s="453"/>
      <c r="AP34" s="453"/>
      <c r="AQ34" s="453"/>
      <c r="AR34" s="453"/>
      <c r="AS34" s="453"/>
      <c r="AT34" s="453"/>
      <c r="AU34" s="453"/>
      <c r="AV34" s="453"/>
      <c r="AW34" s="453"/>
      <c r="AX34" s="453"/>
      <c r="AY34" s="453"/>
      <c r="AZ34" s="453"/>
      <c r="BA34" s="453"/>
      <c r="BB34" s="453"/>
      <c r="BC34" s="453"/>
      <c r="BD34" s="453"/>
      <c r="BE34" s="453"/>
      <c r="BF34" s="453"/>
      <c r="BG34" s="453"/>
      <c r="BH34" s="453"/>
      <c r="BI34" s="454"/>
      <c r="BJ34" s="453"/>
      <c r="BK34" s="455"/>
      <c r="BL34" s="550">
        <f>AVERAGE(BL5:BL33)</f>
        <v>0.81825252525252523</v>
      </c>
      <c r="BM34" s="505"/>
    </row>
  </sheetData>
  <autoFilter ref="A4:BN34">
    <filterColumn colId="0" showButton="0"/>
    <filterColumn colId="2" showButton="0"/>
  </autoFilter>
  <mergeCells count="40">
    <mergeCell ref="BI3:BN3"/>
    <mergeCell ref="BF3:BF4"/>
    <mergeCell ref="BG3:BG4"/>
    <mergeCell ref="BH3:BH4"/>
    <mergeCell ref="AD3:AG3"/>
    <mergeCell ref="AH3:AK3"/>
    <mergeCell ref="AL3:AO3"/>
    <mergeCell ref="AP3:AS3"/>
    <mergeCell ref="AT3:AW3"/>
    <mergeCell ref="AX3:BA3"/>
    <mergeCell ref="BB3:BE3"/>
    <mergeCell ref="A34:BK34"/>
    <mergeCell ref="BL34:BM34"/>
    <mergeCell ref="A5:A13"/>
    <mergeCell ref="BL5:BL13"/>
    <mergeCell ref="A14:A15"/>
    <mergeCell ref="BL14:BL15"/>
    <mergeCell ref="A16:A18"/>
    <mergeCell ref="BL16:BL18"/>
    <mergeCell ref="BL20:BL22"/>
    <mergeCell ref="A20:A22"/>
    <mergeCell ref="A24:A25"/>
    <mergeCell ref="A27:A31"/>
    <mergeCell ref="A32:A33"/>
    <mergeCell ref="BL24:BL25"/>
    <mergeCell ref="BL27:BL31"/>
    <mergeCell ref="A1:I1"/>
    <mergeCell ref="A2:I2"/>
    <mergeCell ref="J2:BE2"/>
    <mergeCell ref="A3:B4"/>
    <mergeCell ref="C3:D4"/>
    <mergeCell ref="E3:E4"/>
    <mergeCell ref="F3:F4"/>
    <mergeCell ref="G3:G4"/>
    <mergeCell ref="H3:I3"/>
    <mergeCell ref="J3:M3"/>
    <mergeCell ref="N3:Q3"/>
    <mergeCell ref="R3:U3"/>
    <mergeCell ref="V3:Y3"/>
    <mergeCell ref="Z3:AC3"/>
  </mergeCells>
  <dataValidations disablePrompts="1" count="1">
    <dataValidation type="list" allowBlank="1" showErrorMessage="1" sqref="BN5:BN33">
      <formula1>"CUMPLIDA,EN EJECUCIÓN,FUERA DE TERMINO,INCUMPLIDA,SIN INICIO DE EJECUCION,INICIO PROGRAMADO DESPUES DE LA FECHA DE CORTE"</formula1>
    </dataValidation>
  </dataValidations>
  <hyperlinks>
    <hyperlink ref="BH6" r:id="rId1"/>
    <hyperlink ref="BH10" r:id="rId2"/>
    <hyperlink ref="BH15" r:id="rId3"/>
    <hyperlink ref="BH28" r:id="rId4"/>
  </hyperlinks>
  <pageMargins left="0.7" right="0.7" top="0.75" bottom="0.75" header="0" footer="0"/>
  <pageSetup orientation="landscape"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00"/>
  </sheetPr>
  <dimension ref="A1:BN12"/>
  <sheetViews>
    <sheetView topLeftCell="F1" zoomScale="80" zoomScaleNormal="80" workbookViewId="0">
      <selection activeCell="BH7" sqref="BH7"/>
    </sheetView>
  </sheetViews>
  <sheetFormatPr baseColWidth="10" defaultColWidth="12.625" defaultRowHeight="15" customHeight="1" x14ac:dyDescent="0.3"/>
  <cols>
    <col min="1" max="1" width="4.75" style="63" customWidth="1"/>
    <col min="2" max="2" width="25.625" style="63" customWidth="1"/>
    <col min="3" max="3" width="3.125" style="63" customWidth="1"/>
    <col min="4" max="4" width="30.625" style="63" customWidth="1"/>
    <col min="5" max="5" width="18.625" style="63" customWidth="1"/>
    <col min="6" max="6" width="16.5" style="63" customWidth="1"/>
    <col min="7" max="7" width="15.875" style="63" customWidth="1"/>
    <col min="8" max="9" width="11.375" style="63" customWidth="1"/>
    <col min="10" max="57" width="2.75" style="63" hidden="1" customWidth="1"/>
    <col min="58" max="58" width="21.875" style="63" customWidth="1"/>
    <col min="59" max="59" width="60.875" style="63" customWidth="1"/>
    <col min="60" max="60" width="31.25" style="63" customWidth="1"/>
    <col min="61" max="61" width="12.75" style="63" customWidth="1"/>
    <col min="62" max="63" width="12.625" style="63"/>
    <col min="64" max="64" width="15.375" style="63" customWidth="1"/>
    <col min="65" max="65" width="34.25" style="63" customWidth="1"/>
    <col min="66" max="66" width="19.25" style="63" customWidth="1"/>
    <col min="67" max="16384" width="12.625" style="63"/>
  </cols>
  <sheetData>
    <row r="1" spans="1:66" ht="66" customHeight="1" x14ac:dyDescent="0.3">
      <c r="A1" s="480" t="s">
        <v>0</v>
      </c>
      <c r="B1" s="433"/>
      <c r="C1" s="433"/>
      <c r="D1" s="433"/>
      <c r="E1" s="433"/>
      <c r="F1" s="433"/>
      <c r="G1" s="433"/>
      <c r="H1" s="433"/>
      <c r="I1" s="433"/>
    </row>
    <row r="2" spans="1:66" ht="51" customHeight="1" x14ac:dyDescent="0.3">
      <c r="A2" s="553" t="s">
        <v>431</v>
      </c>
      <c r="B2" s="435"/>
      <c r="C2" s="435"/>
      <c r="D2" s="435"/>
      <c r="E2" s="435"/>
      <c r="F2" s="435"/>
      <c r="G2" s="435"/>
      <c r="H2" s="435"/>
      <c r="I2" s="436"/>
      <c r="J2" s="543" t="s">
        <v>2</v>
      </c>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c r="AY2" s="433"/>
      <c r="AZ2" s="433"/>
      <c r="BA2" s="433"/>
      <c r="BB2" s="433"/>
      <c r="BC2" s="433"/>
      <c r="BD2" s="433"/>
      <c r="BE2" s="433"/>
    </row>
    <row r="3" spans="1:66" ht="30.75" customHeight="1" x14ac:dyDescent="0.3">
      <c r="A3" s="544" t="s">
        <v>3</v>
      </c>
      <c r="B3" s="545"/>
      <c r="C3" s="546" t="s">
        <v>4</v>
      </c>
      <c r="D3" s="545"/>
      <c r="E3" s="547" t="s">
        <v>5</v>
      </c>
      <c r="F3" s="547" t="s">
        <v>6</v>
      </c>
      <c r="G3" s="547" t="s">
        <v>7</v>
      </c>
      <c r="H3" s="501" t="s">
        <v>8</v>
      </c>
      <c r="I3" s="502"/>
      <c r="J3" s="548" t="s">
        <v>9</v>
      </c>
      <c r="K3" s="449"/>
      <c r="L3" s="449"/>
      <c r="M3" s="450"/>
      <c r="N3" s="548" t="s">
        <v>10</v>
      </c>
      <c r="O3" s="449"/>
      <c r="P3" s="449"/>
      <c r="Q3" s="450"/>
      <c r="R3" s="548" t="s">
        <v>11</v>
      </c>
      <c r="S3" s="449"/>
      <c r="T3" s="449"/>
      <c r="U3" s="450"/>
      <c r="V3" s="548" t="s">
        <v>12</v>
      </c>
      <c r="W3" s="449"/>
      <c r="X3" s="449"/>
      <c r="Y3" s="450"/>
      <c r="Z3" s="549" t="s">
        <v>13</v>
      </c>
      <c r="AA3" s="449"/>
      <c r="AB3" s="449"/>
      <c r="AC3" s="450"/>
      <c r="AD3" s="549" t="s">
        <v>14</v>
      </c>
      <c r="AE3" s="449"/>
      <c r="AF3" s="449"/>
      <c r="AG3" s="450"/>
      <c r="AH3" s="549" t="s">
        <v>15</v>
      </c>
      <c r="AI3" s="449"/>
      <c r="AJ3" s="449"/>
      <c r="AK3" s="450"/>
      <c r="AL3" s="549" t="s">
        <v>16</v>
      </c>
      <c r="AM3" s="449"/>
      <c r="AN3" s="449"/>
      <c r="AO3" s="450"/>
      <c r="AP3" s="549" t="s">
        <v>17</v>
      </c>
      <c r="AQ3" s="449"/>
      <c r="AR3" s="449"/>
      <c r="AS3" s="450"/>
      <c r="AT3" s="549" t="s">
        <v>18</v>
      </c>
      <c r="AU3" s="449"/>
      <c r="AV3" s="449"/>
      <c r="AW3" s="450"/>
      <c r="AX3" s="549" t="s">
        <v>19</v>
      </c>
      <c r="AY3" s="449"/>
      <c r="AZ3" s="449"/>
      <c r="BA3" s="450"/>
      <c r="BB3" s="549" t="s">
        <v>20</v>
      </c>
      <c r="BC3" s="449"/>
      <c r="BD3" s="449"/>
      <c r="BE3" s="450"/>
      <c r="BF3" s="510" t="s">
        <v>432</v>
      </c>
      <c r="BG3" s="510" t="s">
        <v>22</v>
      </c>
      <c r="BH3" s="510" t="s">
        <v>23</v>
      </c>
      <c r="BI3" s="511" t="s">
        <v>24</v>
      </c>
      <c r="BJ3" s="512"/>
      <c r="BK3" s="512"/>
      <c r="BL3" s="512"/>
      <c r="BM3" s="512"/>
      <c r="BN3" s="513"/>
    </row>
    <row r="4" spans="1:66" ht="64.5" customHeight="1" x14ac:dyDescent="0.3">
      <c r="A4" s="440"/>
      <c r="B4" s="441"/>
      <c r="C4" s="443"/>
      <c r="D4" s="441"/>
      <c r="E4" s="445"/>
      <c r="F4" s="445"/>
      <c r="G4" s="445"/>
      <c r="H4" s="338" t="s">
        <v>25</v>
      </c>
      <c r="I4" s="339" t="s">
        <v>26</v>
      </c>
      <c r="J4" s="256" t="s">
        <v>27</v>
      </c>
      <c r="K4" s="257" t="s">
        <v>28</v>
      </c>
      <c r="L4" s="257" t="s">
        <v>29</v>
      </c>
      <c r="M4" s="257" t="s">
        <v>30</v>
      </c>
      <c r="N4" s="256" t="s">
        <v>27</v>
      </c>
      <c r="O4" s="257" t="s">
        <v>28</v>
      </c>
      <c r="P4" s="257" t="s">
        <v>29</v>
      </c>
      <c r="Q4" s="257" t="s">
        <v>30</v>
      </c>
      <c r="R4" s="256" t="s">
        <v>27</v>
      </c>
      <c r="S4" s="257" t="s">
        <v>28</v>
      </c>
      <c r="T4" s="257" t="s">
        <v>29</v>
      </c>
      <c r="U4" s="257" t="s">
        <v>30</v>
      </c>
      <c r="V4" s="256" t="s">
        <v>27</v>
      </c>
      <c r="W4" s="257" t="s">
        <v>28</v>
      </c>
      <c r="X4" s="257" t="s">
        <v>29</v>
      </c>
      <c r="Y4" s="257" t="s">
        <v>30</v>
      </c>
      <c r="Z4" s="260" t="s">
        <v>27</v>
      </c>
      <c r="AA4" s="261" t="s">
        <v>28</v>
      </c>
      <c r="AB4" s="261" t="s">
        <v>29</v>
      </c>
      <c r="AC4" s="261" t="s">
        <v>30</v>
      </c>
      <c r="AD4" s="260" t="s">
        <v>27</v>
      </c>
      <c r="AE4" s="261" t="s">
        <v>28</v>
      </c>
      <c r="AF4" s="261" t="s">
        <v>29</v>
      </c>
      <c r="AG4" s="261" t="s">
        <v>30</v>
      </c>
      <c r="AH4" s="260" t="s">
        <v>27</v>
      </c>
      <c r="AI4" s="261" t="s">
        <v>28</v>
      </c>
      <c r="AJ4" s="261" t="s">
        <v>29</v>
      </c>
      <c r="AK4" s="261" t="s">
        <v>30</v>
      </c>
      <c r="AL4" s="260" t="s">
        <v>27</v>
      </c>
      <c r="AM4" s="261" t="s">
        <v>28</v>
      </c>
      <c r="AN4" s="261" t="s">
        <v>29</v>
      </c>
      <c r="AO4" s="261" t="s">
        <v>30</v>
      </c>
      <c r="AP4" s="260" t="s">
        <v>27</v>
      </c>
      <c r="AQ4" s="261" t="s">
        <v>28</v>
      </c>
      <c r="AR4" s="261" t="s">
        <v>29</v>
      </c>
      <c r="AS4" s="261" t="s">
        <v>30</v>
      </c>
      <c r="AT4" s="260" t="s">
        <v>27</v>
      </c>
      <c r="AU4" s="261" t="s">
        <v>28</v>
      </c>
      <c r="AV4" s="261" t="s">
        <v>29</v>
      </c>
      <c r="AW4" s="261" t="s">
        <v>30</v>
      </c>
      <c r="AX4" s="260" t="s">
        <v>27</v>
      </c>
      <c r="AY4" s="261" t="s">
        <v>28</v>
      </c>
      <c r="AZ4" s="261" t="s">
        <v>29</v>
      </c>
      <c r="BA4" s="261" t="s">
        <v>30</v>
      </c>
      <c r="BB4" s="260" t="s">
        <v>27</v>
      </c>
      <c r="BC4" s="261" t="s">
        <v>28</v>
      </c>
      <c r="BD4" s="261" t="s">
        <v>29</v>
      </c>
      <c r="BE4" s="261" t="s">
        <v>30</v>
      </c>
      <c r="BF4" s="445"/>
      <c r="BG4" s="445"/>
      <c r="BH4" s="445"/>
      <c r="BI4" s="246" t="s">
        <v>132</v>
      </c>
      <c r="BJ4" s="246" t="s">
        <v>31</v>
      </c>
      <c r="BK4" s="246" t="s">
        <v>32</v>
      </c>
      <c r="BL4" s="246" t="s">
        <v>33</v>
      </c>
      <c r="BM4" s="247" t="s">
        <v>34</v>
      </c>
      <c r="BN4" s="247" t="s">
        <v>35</v>
      </c>
    </row>
    <row r="5" spans="1:66" ht="66" x14ac:dyDescent="0.3">
      <c r="A5" s="326">
        <v>1</v>
      </c>
      <c r="B5" s="327" t="s">
        <v>433</v>
      </c>
      <c r="C5" s="278">
        <v>1</v>
      </c>
      <c r="D5" s="278" t="s">
        <v>434</v>
      </c>
      <c r="E5" s="278" t="s">
        <v>435</v>
      </c>
      <c r="F5" s="340" t="s">
        <v>436</v>
      </c>
      <c r="G5" s="278" t="s">
        <v>182</v>
      </c>
      <c r="H5" s="341">
        <v>45383</v>
      </c>
      <c r="I5" s="342">
        <v>45626</v>
      </c>
      <c r="J5" s="343"/>
      <c r="K5" s="343"/>
      <c r="L5" s="343"/>
      <c r="M5" s="343"/>
      <c r="N5" s="343"/>
      <c r="O5" s="343"/>
      <c r="P5" s="343"/>
      <c r="Q5" s="343"/>
      <c r="R5" s="343"/>
      <c r="S5" s="343"/>
      <c r="T5" s="343"/>
      <c r="U5" s="343"/>
      <c r="V5" s="274"/>
      <c r="W5" s="274"/>
      <c r="X5" s="274"/>
      <c r="Y5" s="274"/>
      <c r="Z5" s="274"/>
      <c r="AA5" s="274"/>
      <c r="AB5" s="274"/>
      <c r="AC5" s="274"/>
      <c r="AD5" s="274"/>
      <c r="AE5" s="274"/>
      <c r="AF5" s="274"/>
      <c r="AG5" s="274"/>
      <c r="AH5" s="274"/>
      <c r="AI5" s="274"/>
      <c r="AJ5" s="274"/>
      <c r="AK5" s="274"/>
      <c r="AL5" s="274"/>
      <c r="AM5" s="274"/>
      <c r="AN5" s="274"/>
      <c r="AO5" s="274"/>
      <c r="AP5" s="274"/>
      <c r="AQ5" s="274"/>
      <c r="AR5" s="274"/>
      <c r="AS5" s="274"/>
      <c r="AT5" s="274"/>
      <c r="AU5" s="274"/>
      <c r="AV5" s="274"/>
      <c r="AW5" s="274"/>
      <c r="AX5" s="274"/>
      <c r="AY5" s="274"/>
      <c r="AZ5" s="274"/>
      <c r="BA5" s="274"/>
      <c r="BB5" s="343"/>
      <c r="BC5" s="343"/>
      <c r="BD5" s="343"/>
      <c r="BE5" s="344"/>
      <c r="BF5" s="188">
        <v>0</v>
      </c>
      <c r="BG5" s="81" t="s">
        <v>437</v>
      </c>
      <c r="BH5" s="81" t="s">
        <v>57</v>
      </c>
      <c r="BI5" s="328">
        <v>0</v>
      </c>
      <c r="BJ5" s="76">
        <f t="shared" ref="BJ5:BJ11" si="0">+BF5</f>
        <v>0</v>
      </c>
      <c r="BK5" s="329"/>
      <c r="BL5" s="76">
        <f t="shared" ref="BL5:BL6" si="1">+BJ5</f>
        <v>0</v>
      </c>
      <c r="BM5" s="330" t="s">
        <v>598</v>
      </c>
      <c r="BN5" s="60" t="s">
        <v>247</v>
      </c>
    </row>
    <row r="6" spans="1:66" ht="135.75" customHeight="1" x14ac:dyDescent="0.3">
      <c r="A6" s="326">
        <v>2</v>
      </c>
      <c r="B6" s="331" t="s">
        <v>438</v>
      </c>
      <c r="C6" s="332">
        <v>1</v>
      </c>
      <c r="D6" s="345" t="s">
        <v>439</v>
      </c>
      <c r="E6" s="345" t="s">
        <v>440</v>
      </c>
      <c r="F6" s="345" t="s">
        <v>441</v>
      </c>
      <c r="G6" s="332" t="s">
        <v>182</v>
      </c>
      <c r="H6" s="346">
        <v>45292</v>
      </c>
      <c r="I6" s="347">
        <v>45322</v>
      </c>
      <c r="J6" s="274"/>
      <c r="K6" s="274"/>
      <c r="L6" s="274"/>
      <c r="M6" s="274"/>
      <c r="N6" s="348"/>
      <c r="O6" s="348"/>
      <c r="P6" s="348"/>
      <c r="Q6" s="348"/>
      <c r="R6" s="348"/>
      <c r="S6" s="348"/>
      <c r="T6" s="348"/>
      <c r="U6" s="348"/>
      <c r="V6" s="348"/>
      <c r="W6" s="348"/>
      <c r="X6" s="348"/>
      <c r="Y6" s="348"/>
      <c r="Z6" s="348"/>
      <c r="AA6" s="348"/>
      <c r="AB6" s="348"/>
      <c r="AC6" s="348"/>
      <c r="AD6" s="348"/>
      <c r="AE6" s="348"/>
      <c r="AF6" s="348"/>
      <c r="AG6" s="348"/>
      <c r="AH6" s="348"/>
      <c r="AI6" s="348"/>
      <c r="AJ6" s="348"/>
      <c r="AK6" s="348"/>
      <c r="AL6" s="348"/>
      <c r="AM6" s="348"/>
      <c r="AN6" s="348"/>
      <c r="AO6" s="348"/>
      <c r="AP6" s="348"/>
      <c r="AQ6" s="348"/>
      <c r="AR6" s="348"/>
      <c r="AS6" s="348"/>
      <c r="AT6" s="348"/>
      <c r="AU6" s="348"/>
      <c r="AV6" s="348"/>
      <c r="AW6" s="348"/>
      <c r="AX6" s="348"/>
      <c r="AY6" s="348"/>
      <c r="AZ6" s="348"/>
      <c r="BA6" s="348"/>
      <c r="BB6" s="348"/>
      <c r="BC6" s="348"/>
      <c r="BD6" s="348"/>
      <c r="BE6" s="349"/>
      <c r="BF6" s="188">
        <v>1</v>
      </c>
      <c r="BG6" s="74" t="s">
        <v>56</v>
      </c>
      <c r="BH6" s="81" t="s">
        <v>57</v>
      </c>
      <c r="BI6" s="328">
        <v>1</v>
      </c>
      <c r="BJ6" s="76">
        <f t="shared" si="0"/>
        <v>1</v>
      </c>
      <c r="BK6" s="329"/>
      <c r="BL6" s="76">
        <f t="shared" si="1"/>
        <v>1</v>
      </c>
      <c r="BM6" s="330" t="s">
        <v>56</v>
      </c>
      <c r="BN6" s="98" t="s">
        <v>42</v>
      </c>
    </row>
    <row r="7" spans="1:66" ht="82.5" x14ac:dyDescent="0.3">
      <c r="A7" s="552">
        <v>3</v>
      </c>
      <c r="B7" s="333" t="s">
        <v>442</v>
      </c>
      <c r="C7" s="332">
        <v>1</v>
      </c>
      <c r="D7" s="332" t="s">
        <v>443</v>
      </c>
      <c r="E7" s="345" t="s">
        <v>444</v>
      </c>
      <c r="F7" s="345" t="s">
        <v>445</v>
      </c>
      <c r="G7" s="332" t="s">
        <v>182</v>
      </c>
      <c r="H7" s="346">
        <v>45323</v>
      </c>
      <c r="I7" s="350">
        <v>45626</v>
      </c>
      <c r="J7" s="348"/>
      <c r="K7" s="348"/>
      <c r="L7" s="348"/>
      <c r="M7" s="348"/>
      <c r="N7" s="348"/>
      <c r="O7" s="348"/>
      <c r="P7" s="348"/>
      <c r="Q7" s="274"/>
      <c r="R7" s="348"/>
      <c r="S7" s="348"/>
      <c r="T7" s="348"/>
      <c r="U7" s="274"/>
      <c r="V7" s="348"/>
      <c r="W7" s="348"/>
      <c r="X7" s="348"/>
      <c r="Y7" s="274"/>
      <c r="Z7" s="348"/>
      <c r="AA7" s="348"/>
      <c r="AB7" s="348"/>
      <c r="AC7" s="274"/>
      <c r="AD7" s="348"/>
      <c r="AE7" s="348"/>
      <c r="AF7" s="348"/>
      <c r="AG7" s="274"/>
      <c r="AH7" s="348"/>
      <c r="AI7" s="348"/>
      <c r="AJ7" s="348"/>
      <c r="AK7" s="274"/>
      <c r="AL7" s="348"/>
      <c r="AM7" s="348"/>
      <c r="AN7" s="348"/>
      <c r="AO7" s="274"/>
      <c r="AP7" s="348"/>
      <c r="AQ7" s="348"/>
      <c r="AR7" s="348"/>
      <c r="AS7" s="274"/>
      <c r="AT7" s="348"/>
      <c r="AU7" s="348"/>
      <c r="AV7" s="348"/>
      <c r="AW7" s="274"/>
      <c r="AX7" s="348"/>
      <c r="AY7" s="348"/>
      <c r="AZ7" s="348"/>
      <c r="BA7" s="274"/>
      <c r="BB7" s="348"/>
      <c r="BC7" s="348"/>
      <c r="BD7" s="348"/>
      <c r="BE7" s="349"/>
      <c r="BF7" s="188">
        <v>0.6</v>
      </c>
      <c r="BG7" s="59" t="s">
        <v>446</v>
      </c>
      <c r="BH7" s="59" t="s">
        <v>677</v>
      </c>
      <c r="BI7" s="105">
        <v>0.3</v>
      </c>
      <c r="BJ7" s="76">
        <f t="shared" si="0"/>
        <v>0.6</v>
      </c>
      <c r="BK7" s="329"/>
      <c r="BL7" s="460">
        <f>AVERAGE(BJ7:BJ9)</f>
        <v>0.58666666666666667</v>
      </c>
      <c r="BM7" s="334" t="s">
        <v>682</v>
      </c>
      <c r="BN7" s="98" t="s">
        <v>78</v>
      </c>
    </row>
    <row r="8" spans="1:66" ht="138" customHeight="1" x14ac:dyDescent="0.3">
      <c r="A8" s="458"/>
      <c r="B8" s="333" t="s">
        <v>442</v>
      </c>
      <c r="C8" s="332">
        <v>2</v>
      </c>
      <c r="D8" s="345" t="s">
        <v>447</v>
      </c>
      <c r="E8" s="332" t="s">
        <v>448</v>
      </c>
      <c r="F8" s="332" t="s">
        <v>449</v>
      </c>
      <c r="G8" s="332" t="s">
        <v>182</v>
      </c>
      <c r="H8" s="346">
        <v>45323</v>
      </c>
      <c r="I8" s="350">
        <v>45626</v>
      </c>
      <c r="J8" s="348"/>
      <c r="K8" s="348"/>
      <c r="L8" s="348"/>
      <c r="M8" s="348"/>
      <c r="N8" s="348"/>
      <c r="O8" s="348"/>
      <c r="P8" s="348"/>
      <c r="Q8" s="348"/>
      <c r="R8" s="274"/>
      <c r="S8" s="274"/>
      <c r="T8" s="274"/>
      <c r="U8" s="274"/>
      <c r="V8" s="348"/>
      <c r="W8" s="348"/>
      <c r="X8" s="348"/>
      <c r="Y8" s="348"/>
      <c r="Z8" s="348"/>
      <c r="AA8" s="348"/>
      <c r="AB8" s="348"/>
      <c r="AC8" s="348"/>
      <c r="AD8" s="348"/>
      <c r="AE8" s="348"/>
      <c r="AF8" s="348"/>
      <c r="AG8" s="348"/>
      <c r="AH8" s="274"/>
      <c r="AI8" s="274"/>
      <c r="AJ8" s="274"/>
      <c r="AK8" s="274"/>
      <c r="AL8" s="348"/>
      <c r="AM8" s="348"/>
      <c r="AN8" s="348"/>
      <c r="AO8" s="348"/>
      <c r="AP8" s="348"/>
      <c r="AQ8" s="348"/>
      <c r="AR8" s="348"/>
      <c r="AS8" s="348"/>
      <c r="AT8" s="348"/>
      <c r="AU8" s="348"/>
      <c r="AV8" s="348"/>
      <c r="AW8" s="348"/>
      <c r="AX8" s="274"/>
      <c r="AY8" s="274"/>
      <c r="AZ8" s="274"/>
      <c r="BA8" s="274"/>
      <c r="BB8" s="348"/>
      <c r="BC8" s="348"/>
      <c r="BD8" s="348"/>
      <c r="BE8" s="349"/>
      <c r="BF8" s="188">
        <v>0.6633</v>
      </c>
      <c r="BG8" s="59" t="s">
        <v>678</v>
      </c>
      <c r="BH8" s="59" t="s">
        <v>450</v>
      </c>
      <c r="BI8" s="105">
        <v>0.33329999999999999</v>
      </c>
      <c r="BJ8" s="76">
        <v>0.66</v>
      </c>
      <c r="BK8" s="329"/>
      <c r="BL8" s="461"/>
      <c r="BM8" s="334" t="s">
        <v>599</v>
      </c>
      <c r="BN8" s="98" t="s">
        <v>78</v>
      </c>
    </row>
    <row r="9" spans="1:66" ht="138" customHeight="1" x14ac:dyDescent="0.3">
      <c r="A9" s="459"/>
      <c r="B9" s="327" t="s">
        <v>442</v>
      </c>
      <c r="C9" s="335">
        <v>3</v>
      </c>
      <c r="D9" s="351" t="s">
        <v>451</v>
      </c>
      <c r="E9" s="335" t="s">
        <v>452</v>
      </c>
      <c r="F9" s="335" t="s">
        <v>453</v>
      </c>
      <c r="G9" s="335" t="s">
        <v>182</v>
      </c>
      <c r="H9" s="352">
        <v>45292</v>
      </c>
      <c r="I9" s="353">
        <v>45626</v>
      </c>
      <c r="J9" s="354"/>
      <c r="K9" s="354"/>
      <c r="L9" s="354"/>
      <c r="M9" s="354"/>
      <c r="N9" s="354"/>
      <c r="O9" s="274"/>
      <c r="P9" s="354"/>
      <c r="Q9" s="354"/>
      <c r="R9" s="354"/>
      <c r="S9" s="354"/>
      <c r="T9" s="354"/>
      <c r="U9" s="348"/>
      <c r="V9" s="354"/>
      <c r="W9" s="354"/>
      <c r="X9" s="354"/>
      <c r="Y9" s="354"/>
      <c r="Z9" s="354"/>
      <c r="AA9" s="274"/>
      <c r="AB9" s="354"/>
      <c r="AC9" s="354"/>
      <c r="AD9" s="354"/>
      <c r="AE9" s="354"/>
      <c r="AF9" s="354"/>
      <c r="AG9" s="348"/>
      <c r="AH9" s="354"/>
      <c r="AI9" s="354"/>
      <c r="AJ9" s="354"/>
      <c r="AK9" s="354"/>
      <c r="AL9" s="354"/>
      <c r="AM9" s="274"/>
      <c r="AN9" s="354"/>
      <c r="AO9" s="354"/>
      <c r="AP9" s="354"/>
      <c r="AQ9" s="354"/>
      <c r="AR9" s="354"/>
      <c r="AS9" s="348"/>
      <c r="AT9" s="354"/>
      <c r="AU9" s="354"/>
      <c r="AV9" s="354"/>
      <c r="AW9" s="354"/>
      <c r="AX9" s="354"/>
      <c r="AY9" s="274"/>
      <c r="AZ9" s="274"/>
      <c r="BA9" s="274"/>
      <c r="BB9" s="274"/>
      <c r="BC9" s="354"/>
      <c r="BD9" s="354"/>
      <c r="BE9" s="355"/>
      <c r="BF9" s="188">
        <v>0.5</v>
      </c>
      <c r="BG9" s="59" t="s">
        <v>454</v>
      </c>
      <c r="BH9" s="59" t="s">
        <v>679</v>
      </c>
      <c r="BI9" s="105">
        <v>0.25</v>
      </c>
      <c r="BJ9" s="76">
        <f t="shared" si="0"/>
        <v>0.5</v>
      </c>
      <c r="BK9" s="329"/>
      <c r="BL9" s="445"/>
      <c r="BM9" s="330" t="s">
        <v>681</v>
      </c>
      <c r="BN9" s="98" t="s">
        <v>78</v>
      </c>
    </row>
    <row r="10" spans="1:66" ht="82.5" x14ac:dyDescent="0.3">
      <c r="A10" s="552">
        <v>4</v>
      </c>
      <c r="B10" s="336" t="s">
        <v>455</v>
      </c>
      <c r="C10" s="278">
        <v>1</v>
      </c>
      <c r="D10" s="340" t="s">
        <v>456</v>
      </c>
      <c r="E10" s="340" t="s">
        <v>457</v>
      </c>
      <c r="F10" s="340" t="s">
        <v>458</v>
      </c>
      <c r="G10" s="278" t="s">
        <v>182</v>
      </c>
      <c r="H10" s="356">
        <v>45597</v>
      </c>
      <c r="I10" s="357">
        <v>45636</v>
      </c>
      <c r="J10" s="343"/>
      <c r="K10" s="343"/>
      <c r="L10" s="343"/>
      <c r="M10" s="343"/>
      <c r="N10" s="343"/>
      <c r="O10" s="343"/>
      <c r="P10" s="343"/>
      <c r="Q10" s="343"/>
      <c r="R10" s="343"/>
      <c r="S10" s="343"/>
      <c r="T10" s="343"/>
      <c r="U10" s="348"/>
      <c r="V10" s="343"/>
      <c r="W10" s="343"/>
      <c r="X10" s="343"/>
      <c r="Y10" s="343"/>
      <c r="Z10" s="343"/>
      <c r="AA10" s="343"/>
      <c r="AB10" s="343"/>
      <c r="AC10" s="343"/>
      <c r="AD10" s="343"/>
      <c r="AE10" s="343"/>
      <c r="AF10" s="343"/>
      <c r="AG10" s="348"/>
      <c r="AH10" s="343"/>
      <c r="AI10" s="343"/>
      <c r="AJ10" s="343"/>
      <c r="AK10" s="343"/>
      <c r="AL10" s="343"/>
      <c r="AM10" s="343"/>
      <c r="AN10" s="343"/>
      <c r="AO10" s="343"/>
      <c r="AP10" s="343"/>
      <c r="AQ10" s="343"/>
      <c r="AR10" s="343"/>
      <c r="AS10" s="348"/>
      <c r="AT10" s="343"/>
      <c r="AU10" s="343"/>
      <c r="AV10" s="343"/>
      <c r="AW10" s="343"/>
      <c r="AX10" s="274"/>
      <c r="AY10" s="274"/>
      <c r="AZ10" s="274"/>
      <c r="BA10" s="274"/>
      <c r="BB10" s="274"/>
      <c r="BC10" s="274"/>
      <c r="BD10" s="343"/>
      <c r="BE10" s="344"/>
      <c r="BF10" s="188">
        <v>0</v>
      </c>
      <c r="BG10" s="81" t="s">
        <v>437</v>
      </c>
      <c r="BH10" s="81" t="s">
        <v>57</v>
      </c>
      <c r="BI10" s="328">
        <v>0</v>
      </c>
      <c r="BJ10" s="76">
        <f t="shared" si="0"/>
        <v>0</v>
      </c>
      <c r="BK10" s="329"/>
      <c r="BL10" s="460">
        <f>AVERAGE(BJ10:BJ11)</f>
        <v>0</v>
      </c>
      <c r="BM10" s="334" t="s">
        <v>600</v>
      </c>
      <c r="BN10" s="60" t="s">
        <v>237</v>
      </c>
    </row>
    <row r="11" spans="1:66" ht="63" customHeight="1" x14ac:dyDescent="0.3">
      <c r="A11" s="462"/>
      <c r="B11" s="336" t="s">
        <v>455</v>
      </c>
      <c r="C11" s="337">
        <v>2</v>
      </c>
      <c r="D11" s="358" t="s">
        <v>459</v>
      </c>
      <c r="E11" s="358" t="s">
        <v>460</v>
      </c>
      <c r="F11" s="358" t="s">
        <v>461</v>
      </c>
      <c r="G11" s="358" t="s">
        <v>182</v>
      </c>
      <c r="H11" s="359">
        <v>45597</v>
      </c>
      <c r="I11" s="360">
        <v>45641</v>
      </c>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8"/>
      <c r="AK11" s="348"/>
      <c r="AL11" s="348"/>
      <c r="AM11" s="348"/>
      <c r="AN11" s="348"/>
      <c r="AO11" s="348"/>
      <c r="AP11" s="348"/>
      <c r="AQ11" s="348"/>
      <c r="AR11" s="348"/>
      <c r="AS11" s="348"/>
      <c r="AT11" s="348"/>
      <c r="AU11" s="348"/>
      <c r="AV11" s="348"/>
      <c r="AW11" s="348"/>
      <c r="AX11" s="274"/>
      <c r="AY11" s="274"/>
      <c r="AZ11" s="274"/>
      <c r="BA11" s="274"/>
      <c r="BB11" s="274"/>
      <c r="BC11" s="274"/>
      <c r="BD11" s="348"/>
      <c r="BE11" s="349"/>
      <c r="BF11" s="188">
        <v>0</v>
      </c>
      <c r="BG11" s="81" t="s">
        <v>437</v>
      </c>
      <c r="BH11" s="81" t="s">
        <v>57</v>
      </c>
      <c r="BI11" s="328">
        <v>0</v>
      </c>
      <c r="BJ11" s="76">
        <f t="shared" si="0"/>
        <v>0</v>
      </c>
      <c r="BK11" s="329"/>
      <c r="BL11" s="445"/>
      <c r="BM11" s="334" t="s">
        <v>600</v>
      </c>
      <c r="BN11" s="60" t="s">
        <v>237</v>
      </c>
    </row>
    <row r="12" spans="1:66" ht="15.75" customHeight="1" x14ac:dyDescent="0.3">
      <c r="A12" s="508" t="s">
        <v>462</v>
      </c>
      <c r="B12" s="453"/>
      <c r="C12" s="453"/>
      <c r="D12" s="453"/>
      <c r="E12" s="453"/>
      <c r="F12" s="453"/>
      <c r="G12" s="453"/>
      <c r="H12" s="453"/>
      <c r="I12" s="453"/>
      <c r="J12" s="453"/>
      <c r="K12" s="453"/>
      <c r="L12" s="453"/>
      <c r="M12" s="453"/>
      <c r="N12" s="453"/>
      <c r="O12" s="453"/>
      <c r="P12" s="453"/>
      <c r="Q12" s="453"/>
      <c r="R12" s="453"/>
      <c r="S12" s="453"/>
      <c r="T12" s="453"/>
      <c r="U12" s="453"/>
      <c r="V12" s="453"/>
      <c r="W12" s="453"/>
      <c r="X12" s="453"/>
      <c r="Y12" s="453"/>
      <c r="Z12" s="453"/>
      <c r="AA12" s="453"/>
      <c r="AB12" s="453"/>
      <c r="AC12" s="453"/>
      <c r="AD12" s="453"/>
      <c r="AE12" s="453"/>
      <c r="AF12" s="453"/>
      <c r="AG12" s="453"/>
      <c r="AH12" s="453"/>
      <c r="AI12" s="453"/>
      <c r="AJ12" s="453"/>
      <c r="AK12" s="453"/>
      <c r="AL12" s="453"/>
      <c r="AM12" s="453"/>
      <c r="AN12" s="453"/>
      <c r="AO12" s="453"/>
      <c r="AP12" s="453"/>
      <c r="AQ12" s="453"/>
      <c r="AR12" s="453"/>
      <c r="AS12" s="453"/>
      <c r="AT12" s="453"/>
      <c r="AU12" s="453"/>
      <c r="AV12" s="453"/>
      <c r="AW12" s="453"/>
      <c r="AX12" s="453"/>
      <c r="AY12" s="453"/>
      <c r="AZ12" s="453"/>
      <c r="BA12" s="453"/>
      <c r="BB12" s="453"/>
      <c r="BC12" s="453"/>
      <c r="BD12" s="453"/>
      <c r="BE12" s="453"/>
      <c r="BF12" s="453"/>
      <c r="BG12" s="453"/>
      <c r="BH12" s="453"/>
      <c r="BI12" s="454"/>
      <c r="BJ12" s="453"/>
      <c r="BK12" s="455"/>
      <c r="BL12" s="550">
        <f>AVERAGE(BL5:BL11)</f>
        <v>0.39666666666666667</v>
      </c>
      <c r="BM12" s="505"/>
    </row>
  </sheetData>
  <autoFilter ref="A4:BN12">
    <filterColumn colId="0" showButton="0"/>
    <filterColumn colId="2" showButton="0"/>
  </autoFilter>
  <mergeCells count="31">
    <mergeCell ref="A12:BK12"/>
    <mergeCell ref="BL12:BM12"/>
    <mergeCell ref="A1:I1"/>
    <mergeCell ref="A2:I2"/>
    <mergeCell ref="J2:BE2"/>
    <mergeCell ref="A3:B4"/>
    <mergeCell ref="C3:D4"/>
    <mergeCell ref="E3:E4"/>
    <mergeCell ref="F3:F4"/>
    <mergeCell ref="G3:G4"/>
    <mergeCell ref="H3:I3"/>
    <mergeCell ref="J3:M3"/>
    <mergeCell ref="N3:Q3"/>
    <mergeCell ref="R3:U3"/>
    <mergeCell ref="V3:Y3"/>
    <mergeCell ref="Z3:AC3"/>
    <mergeCell ref="AX3:BA3"/>
    <mergeCell ref="BB3:BE3"/>
    <mergeCell ref="A7:A9"/>
    <mergeCell ref="BL7:BL9"/>
    <mergeCell ref="A10:A11"/>
    <mergeCell ref="BL10:BL11"/>
    <mergeCell ref="AD3:AG3"/>
    <mergeCell ref="AH3:AK3"/>
    <mergeCell ref="AL3:AO3"/>
    <mergeCell ref="AP3:AS3"/>
    <mergeCell ref="AT3:AW3"/>
    <mergeCell ref="BF3:BF4"/>
    <mergeCell ref="BG3:BG4"/>
    <mergeCell ref="BH3:BH4"/>
    <mergeCell ref="BI3:BN3"/>
  </mergeCells>
  <dataValidations count="1">
    <dataValidation type="list" allowBlank="1" showErrorMessage="1" sqref="BN5:BN11">
      <formula1>"CUMPLIDA,EN EJECUCIÓN,SIN INICIO DE EJECUCIÓN,INICIO PROGRAMADO DESPUÉS DE LA FECHA DE CORTE,INCUMPLIDA"</formula1>
    </dataValidation>
  </dataValidation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BN13"/>
  <sheetViews>
    <sheetView topLeftCell="BG1" zoomScale="115" zoomScaleNormal="115" workbookViewId="0">
      <selection activeCell="BM5" sqref="BM5"/>
    </sheetView>
  </sheetViews>
  <sheetFormatPr baseColWidth="10" defaultColWidth="12.625" defaultRowHeight="15" customHeight="1" x14ac:dyDescent="0.3"/>
  <cols>
    <col min="1" max="1" width="4.375" style="63" customWidth="1"/>
    <col min="2" max="2" width="25.625" style="63" customWidth="1"/>
    <col min="3" max="3" width="3.125" style="63" customWidth="1"/>
    <col min="4" max="4" width="34.875" style="63" customWidth="1"/>
    <col min="5" max="5" width="24.5" style="63" customWidth="1"/>
    <col min="6" max="6" width="19.125" style="63" customWidth="1"/>
    <col min="7" max="7" width="15.5" style="63" customWidth="1"/>
    <col min="8" max="8" width="9.125" style="63" customWidth="1"/>
    <col min="9" max="9" width="10.625" style="63" customWidth="1"/>
    <col min="10" max="57" width="2.75" style="63" hidden="1" customWidth="1"/>
    <col min="58" max="58" width="21.875" style="63" customWidth="1"/>
    <col min="59" max="59" width="60.875" style="63" customWidth="1"/>
    <col min="60" max="60" width="31.25" style="63" customWidth="1"/>
    <col min="61" max="61" width="15.125" style="63" customWidth="1"/>
    <col min="62" max="63" width="12.625" style="63"/>
    <col min="64" max="64" width="14.75" style="63" customWidth="1"/>
    <col min="65" max="65" width="35" style="63" customWidth="1"/>
    <col min="66" max="66" width="15.625" style="63" customWidth="1"/>
    <col min="67" max="16384" width="12.625" style="63"/>
  </cols>
  <sheetData>
    <row r="1" spans="1:66" ht="66" customHeight="1" x14ac:dyDescent="0.3">
      <c r="A1" s="554" t="s">
        <v>0</v>
      </c>
      <c r="B1" s="555"/>
      <c r="C1" s="555"/>
      <c r="D1" s="555"/>
      <c r="E1" s="555"/>
      <c r="F1" s="555"/>
      <c r="G1" s="555"/>
      <c r="H1" s="555"/>
      <c r="I1" s="555"/>
    </row>
    <row r="2" spans="1:66" ht="51" customHeight="1" x14ac:dyDescent="0.3">
      <c r="A2" s="556" t="s">
        <v>463</v>
      </c>
      <c r="B2" s="557"/>
      <c r="C2" s="557"/>
      <c r="D2" s="557"/>
      <c r="E2" s="557"/>
      <c r="F2" s="557"/>
      <c r="G2" s="557"/>
      <c r="H2" s="557"/>
      <c r="I2" s="558"/>
      <c r="J2" s="543" t="s">
        <v>2</v>
      </c>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c r="AY2" s="433"/>
      <c r="AZ2" s="433"/>
      <c r="BA2" s="433"/>
      <c r="BB2" s="433"/>
      <c r="BC2" s="433"/>
      <c r="BD2" s="433"/>
      <c r="BE2" s="433"/>
    </row>
    <row r="3" spans="1:66" ht="30.75" customHeight="1" x14ac:dyDescent="0.3">
      <c r="A3" s="559" t="s">
        <v>3</v>
      </c>
      <c r="B3" s="560"/>
      <c r="C3" s="559" t="s">
        <v>4</v>
      </c>
      <c r="D3" s="560"/>
      <c r="E3" s="561" t="s">
        <v>5</v>
      </c>
      <c r="F3" s="561" t="s">
        <v>6</v>
      </c>
      <c r="G3" s="561" t="s">
        <v>7</v>
      </c>
      <c r="H3" s="562" t="s">
        <v>8</v>
      </c>
      <c r="I3" s="450"/>
      <c r="J3" s="548" t="s">
        <v>9</v>
      </c>
      <c r="K3" s="449"/>
      <c r="L3" s="449"/>
      <c r="M3" s="450"/>
      <c r="N3" s="548" t="s">
        <v>10</v>
      </c>
      <c r="O3" s="449"/>
      <c r="P3" s="449"/>
      <c r="Q3" s="450"/>
      <c r="R3" s="548" t="s">
        <v>11</v>
      </c>
      <c r="S3" s="449"/>
      <c r="T3" s="449"/>
      <c r="U3" s="450"/>
      <c r="V3" s="548" t="s">
        <v>12</v>
      </c>
      <c r="W3" s="449"/>
      <c r="X3" s="449"/>
      <c r="Y3" s="450"/>
      <c r="Z3" s="549" t="s">
        <v>13</v>
      </c>
      <c r="AA3" s="449"/>
      <c r="AB3" s="449"/>
      <c r="AC3" s="450"/>
      <c r="AD3" s="549" t="s">
        <v>14</v>
      </c>
      <c r="AE3" s="449"/>
      <c r="AF3" s="449"/>
      <c r="AG3" s="450"/>
      <c r="AH3" s="549" t="s">
        <v>15</v>
      </c>
      <c r="AI3" s="449"/>
      <c r="AJ3" s="449"/>
      <c r="AK3" s="450"/>
      <c r="AL3" s="549" t="s">
        <v>16</v>
      </c>
      <c r="AM3" s="449"/>
      <c r="AN3" s="449"/>
      <c r="AO3" s="450"/>
      <c r="AP3" s="549" t="s">
        <v>17</v>
      </c>
      <c r="AQ3" s="449"/>
      <c r="AR3" s="449"/>
      <c r="AS3" s="450"/>
      <c r="AT3" s="549" t="s">
        <v>18</v>
      </c>
      <c r="AU3" s="449"/>
      <c r="AV3" s="449"/>
      <c r="AW3" s="450"/>
      <c r="AX3" s="549" t="s">
        <v>19</v>
      </c>
      <c r="AY3" s="449"/>
      <c r="AZ3" s="449"/>
      <c r="BA3" s="450"/>
      <c r="BB3" s="549" t="s">
        <v>20</v>
      </c>
      <c r="BC3" s="449"/>
      <c r="BD3" s="449"/>
      <c r="BE3" s="450"/>
      <c r="BF3" s="510" t="s">
        <v>21</v>
      </c>
      <c r="BG3" s="510" t="s">
        <v>22</v>
      </c>
      <c r="BH3" s="510" t="s">
        <v>23</v>
      </c>
      <c r="BI3" s="486" t="s">
        <v>24</v>
      </c>
      <c r="BJ3" s="449"/>
      <c r="BK3" s="449"/>
      <c r="BL3" s="449"/>
      <c r="BM3" s="449"/>
      <c r="BN3" s="450"/>
    </row>
    <row r="4" spans="1:66" ht="40.5" customHeight="1" x14ac:dyDescent="0.3">
      <c r="A4" s="443"/>
      <c r="B4" s="441"/>
      <c r="C4" s="443"/>
      <c r="D4" s="441"/>
      <c r="E4" s="445"/>
      <c r="F4" s="445"/>
      <c r="G4" s="445"/>
      <c r="H4" s="338" t="s">
        <v>25</v>
      </c>
      <c r="I4" s="338" t="s">
        <v>26</v>
      </c>
      <c r="J4" s="256" t="s">
        <v>27</v>
      </c>
      <c r="K4" s="257" t="s">
        <v>28</v>
      </c>
      <c r="L4" s="257" t="s">
        <v>29</v>
      </c>
      <c r="M4" s="257" t="s">
        <v>30</v>
      </c>
      <c r="N4" s="256" t="s">
        <v>27</v>
      </c>
      <c r="O4" s="257" t="s">
        <v>28</v>
      </c>
      <c r="P4" s="257" t="s">
        <v>29</v>
      </c>
      <c r="Q4" s="257" t="s">
        <v>30</v>
      </c>
      <c r="R4" s="256" t="s">
        <v>27</v>
      </c>
      <c r="S4" s="257" t="s">
        <v>28</v>
      </c>
      <c r="T4" s="257" t="s">
        <v>29</v>
      </c>
      <c r="U4" s="257" t="s">
        <v>30</v>
      </c>
      <c r="V4" s="256" t="s">
        <v>27</v>
      </c>
      <c r="W4" s="257" t="s">
        <v>28</v>
      </c>
      <c r="X4" s="257" t="s">
        <v>29</v>
      </c>
      <c r="Y4" s="257" t="s">
        <v>30</v>
      </c>
      <c r="Z4" s="260" t="s">
        <v>27</v>
      </c>
      <c r="AA4" s="261" t="s">
        <v>28</v>
      </c>
      <c r="AB4" s="261" t="s">
        <v>29</v>
      </c>
      <c r="AC4" s="261" t="s">
        <v>30</v>
      </c>
      <c r="AD4" s="260" t="s">
        <v>27</v>
      </c>
      <c r="AE4" s="261" t="s">
        <v>28</v>
      </c>
      <c r="AF4" s="261" t="s">
        <v>29</v>
      </c>
      <c r="AG4" s="261" t="s">
        <v>30</v>
      </c>
      <c r="AH4" s="260" t="s">
        <v>27</v>
      </c>
      <c r="AI4" s="261" t="s">
        <v>28</v>
      </c>
      <c r="AJ4" s="261" t="s">
        <v>29</v>
      </c>
      <c r="AK4" s="261" t="s">
        <v>30</v>
      </c>
      <c r="AL4" s="260" t="s">
        <v>27</v>
      </c>
      <c r="AM4" s="261" t="s">
        <v>28</v>
      </c>
      <c r="AN4" s="261" t="s">
        <v>29</v>
      </c>
      <c r="AO4" s="261" t="s">
        <v>30</v>
      </c>
      <c r="AP4" s="260" t="s">
        <v>27</v>
      </c>
      <c r="AQ4" s="261" t="s">
        <v>28</v>
      </c>
      <c r="AR4" s="261" t="s">
        <v>29</v>
      </c>
      <c r="AS4" s="261" t="s">
        <v>30</v>
      </c>
      <c r="AT4" s="260" t="s">
        <v>27</v>
      </c>
      <c r="AU4" s="261" t="s">
        <v>28</v>
      </c>
      <c r="AV4" s="261" t="s">
        <v>29</v>
      </c>
      <c r="AW4" s="261" t="s">
        <v>30</v>
      </c>
      <c r="AX4" s="260" t="s">
        <v>27</v>
      </c>
      <c r="AY4" s="261" t="s">
        <v>28</v>
      </c>
      <c r="AZ4" s="261" t="s">
        <v>29</v>
      </c>
      <c r="BA4" s="261" t="s">
        <v>30</v>
      </c>
      <c r="BB4" s="260" t="s">
        <v>27</v>
      </c>
      <c r="BC4" s="261" t="s">
        <v>28</v>
      </c>
      <c r="BD4" s="261" t="s">
        <v>29</v>
      </c>
      <c r="BE4" s="261" t="s">
        <v>30</v>
      </c>
      <c r="BF4" s="445"/>
      <c r="BG4" s="445"/>
      <c r="BH4" s="445"/>
      <c r="BI4" s="246" t="s">
        <v>132</v>
      </c>
      <c r="BJ4" s="246" t="s">
        <v>31</v>
      </c>
      <c r="BK4" s="246" t="s">
        <v>32</v>
      </c>
      <c r="BL4" s="246" t="s">
        <v>33</v>
      </c>
      <c r="BM4" s="247" t="s">
        <v>34</v>
      </c>
      <c r="BN4" s="247" t="s">
        <v>35</v>
      </c>
    </row>
    <row r="5" spans="1:66" ht="165" x14ac:dyDescent="0.3">
      <c r="A5" s="563">
        <v>1</v>
      </c>
      <c r="B5" s="412" t="s">
        <v>464</v>
      </c>
      <c r="C5" s="279">
        <v>1</v>
      </c>
      <c r="D5" s="416" t="s">
        <v>465</v>
      </c>
      <c r="E5" s="416" t="s">
        <v>466</v>
      </c>
      <c r="F5" s="416" t="s">
        <v>467</v>
      </c>
      <c r="G5" s="416" t="s">
        <v>182</v>
      </c>
      <c r="H5" s="417">
        <v>45293</v>
      </c>
      <c r="I5" s="417">
        <v>45322</v>
      </c>
      <c r="J5" s="274"/>
      <c r="K5" s="274"/>
      <c r="L5" s="274"/>
      <c r="M5" s="274"/>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67"/>
      <c r="AR5" s="267"/>
      <c r="AS5" s="267"/>
      <c r="AT5" s="267"/>
      <c r="AU5" s="267"/>
      <c r="AV5" s="267"/>
      <c r="AW5" s="267"/>
      <c r="AX5" s="267"/>
      <c r="AY5" s="267"/>
      <c r="AZ5" s="267"/>
      <c r="BA5" s="267"/>
      <c r="BB5" s="267"/>
      <c r="BC5" s="267"/>
      <c r="BD5" s="267"/>
      <c r="BE5" s="269"/>
      <c r="BF5" s="73">
        <v>1</v>
      </c>
      <c r="BG5" s="117" t="s">
        <v>683</v>
      </c>
      <c r="BH5" s="59" t="s">
        <v>684</v>
      </c>
      <c r="BI5" s="76">
        <v>0</v>
      </c>
      <c r="BJ5" s="76">
        <f>+BF5</f>
        <v>1</v>
      </c>
      <c r="BK5" s="76"/>
      <c r="BL5" s="460">
        <f>+AVERAGE(BJ5:BJ6)</f>
        <v>1</v>
      </c>
      <c r="BM5" s="117" t="s">
        <v>686</v>
      </c>
      <c r="BN5" s="98" t="s">
        <v>42</v>
      </c>
    </row>
    <row r="6" spans="1:66" ht="73.5" customHeight="1" x14ac:dyDescent="0.3">
      <c r="A6" s="445"/>
      <c r="B6" s="412" t="s">
        <v>464</v>
      </c>
      <c r="C6" s="279">
        <v>2</v>
      </c>
      <c r="D6" s="418" t="s">
        <v>468</v>
      </c>
      <c r="E6" s="419" t="s">
        <v>469</v>
      </c>
      <c r="F6" s="419" t="s">
        <v>470</v>
      </c>
      <c r="G6" s="419" t="s">
        <v>182</v>
      </c>
      <c r="H6" s="420">
        <v>45292</v>
      </c>
      <c r="I6" s="420">
        <v>45321</v>
      </c>
      <c r="J6" s="274"/>
      <c r="K6" s="274"/>
      <c r="L6" s="274"/>
      <c r="M6" s="274"/>
      <c r="N6" s="272"/>
      <c r="O6" s="272"/>
      <c r="P6" s="272"/>
      <c r="Q6" s="272"/>
      <c r="R6" s="272"/>
      <c r="S6" s="272"/>
      <c r="T6" s="272"/>
      <c r="U6" s="272"/>
      <c r="V6" s="272"/>
      <c r="W6" s="272"/>
      <c r="X6" s="272"/>
      <c r="Y6" s="272"/>
      <c r="Z6" s="272"/>
      <c r="AA6" s="272"/>
      <c r="AB6" s="272"/>
      <c r="AC6" s="272"/>
      <c r="AD6" s="272"/>
      <c r="AE6" s="272"/>
      <c r="AF6" s="272"/>
      <c r="AG6" s="272"/>
      <c r="AH6" s="272"/>
      <c r="AI6" s="272"/>
      <c r="AJ6" s="272"/>
      <c r="AK6" s="272"/>
      <c r="AL6" s="272"/>
      <c r="AM6" s="272"/>
      <c r="AN6" s="272"/>
      <c r="AO6" s="272"/>
      <c r="AP6" s="272"/>
      <c r="AQ6" s="272"/>
      <c r="AR6" s="272"/>
      <c r="AS6" s="272"/>
      <c r="AT6" s="272"/>
      <c r="AU6" s="272"/>
      <c r="AV6" s="272"/>
      <c r="AW6" s="272"/>
      <c r="AX6" s="272"/>
      <c r="AY6" s="272"/>
      <c r="AZ6" s="272"/>
      <c r="BA6" s="272"/>
      <c r="BB6" s="272"/>
      <c r="BC6" s="272"/>
      <c r="BD6" s="272"/>
      <c r="BE6" s="275"/>
      <c r="BF6" s="73">
        <v>1</v>
      </c>
      <c r="BG6" s="74" t="s">
        <v>56</v>
      </c>
      <c r="BH6" s="81" t="s">
        <v>57</v>
      </c>
      <c r="BI6" s="76">
        <v>1</v>
      </c>
      <c r="BJ6" s="76">
        <f t="shared" ref="BJ6:BJ12" si="0">+BF6</f>
        <v>1</v>
      </c>
      <c r="BK6" s="76"/>
      <c r="BL6" s="445"/>
      <c r="BM6" s="60" t="s">
        <v>56</v>
      </c>
      <c r="BN6" s="98" t="s">
        <v>42</v>
      </c>
    </row>
    <row r="7" spans="1:66" ht="115.5" x14ac:dyDescent="0.3">
      <c r="A7" s="563">
        <v>2</v>
      </c>
      <c r="B7" s="412" t="s">
        <v>471</v>
      </c>
      <c r="C7" s="279">
        <v>1</v>
      </c>
      <c r="D7" s="418" t="s">
        <v>472</v>
      </c>
      <c r="E7" s="418" t="s">
        <v>473</v>
      </c>
      <c r="F7" s="418" t="s">
        <v>474</v>
      </c>
      <c r="G7" s="419" t="s">
        <v>182</v>
      </c>
      <c r="H7" s="421">
        <v>45292</v>
      </c>
      <c r="I7" s="421">
        <v>45626</v>
      </c>
      <c r="J7" s="272"/>
      <c r="K7" s="272"/>
      <c r="L7" s="272"/>
      <c r="M7" s="274"/>
      <c r="N7" s="274"/>
      <c r="O7" s="274"/>
      <c r="P7" s="274"/>
      <c r="Q7" s="274"/>
      <c r="R7" s="274"/>
      <c r="S7" s="274"/>
      <c r="T7" s="274"/>
      <c r="U7" s="274"/>
      <c r="V7" s="274"/>
      <c r="W7" s="274"/>
      <c r="X7" s="274"/>
      <c r="Y7" s="274"/>
      <c r="Z7" s="274"/>
      <c r="AA7" s="274"/>
      <c r="AB7" s="274"/>
      <c r="AC7" s="274"/>
      <c r="AD7" s="274"/>
      <c r="AE7" s="274"/>
      <c r="AF7" s="274"/>
      <c r="AG7" s="274"/>
      <c r="AH7" s="274"/>
      <c r="AI7" s="274"/>
      <c r="AJ7" s="274"/>
      <c r="AK7" s="274"/>
      <c r="AL7" s="274"/>
      <c r="AM7" s="274"/>
      <c r="AN7" s="274"/>
      <c r="AO7" s="274"/>
      <c r="AP7" s="274"/>
      <c r="AQ7" s="274"/>
      <c r="AR7" s="274"/>
      <c r="AS7" s="274"/>
      <c r="AT7" s="274"/>
      <c r="AU7" s="274"/>
      <c r="AV7" s="274"/>
      <c r="AW7" s="274"/>
      <c r="AX7" s="274"/>
      <c r="AY7" s="274"/>
      <c r="AZ7" s="274"/>
      <c r="BA7" s="274"/>
      <c r="BB7" s="272"/>
      <c r="BC7" s="272"/>
      <c r="BD7" s="272"/>
      <c r="BE7" s="275"/>
      <c r="BF7" s="73">
        <v>0.5</v>
      </c>
      <c r="BG7" s="74" t="s">
        <v>475</v>
      </c>
      <c r="BH7" s="81" t="s">
        <v>57</v>
      </c>
      <c r="BI7" s="76">
        <v>0.5</v>
      </c>
      <c r="BJ7" s="76">
        <f t="shared" si="0"/>
        <v>0.5</v>
      </c>
      <c r="BK7" s="76"/>
      <c r="BL7" s="460">
        <f>+AVERAGE(BJ7:BJ8)</f>
        <v>0.75</v>
      </c>
      <c r="BM7" s="60" t="s">
        <v>601</v>
      </c>
      <c r="BN7" s="98" t="s">
        <v>78</v>
      </c>
    </row>
    <row r="8" spans="1:66" ht="115.5" x14ac:dyDescent="0.3">
      <c r="A8" s="445"/>
      <c r="B8" s="412" t="s">
        <v>471</v>
      </c>
      <c r="C8" s="279">
        <v>2</v>
      </c>
      <c r="D8" s="419" t="s">
        <v>476</v>
      </c>
      <c r="E8" s="419" t="s">
        <v>477</v>
      </c>
      <c r="F8" s="418" t="s">
        <v>445</v>
      </c>
      <c r="G8" s="419" t="s">
        <v>182</v>
      </c>
      <c r="H8" s="420">
        <v>45323</v>
      </c>
      <c r="I8" s="420">
        <v>45473</v>
      </c>
      <c r="J8" s="272"/>
      <c r="K8" s="272"/>
      <c r="L8" s="272"/>
      <c r="M8" s="272"/>
      <c r="N8" s="274"/>
      <c r="O8" s="272"/>
      <c r="P8" s="272"/>
      <c r="Q8" s="272"/>
      <c r="R8" s="272"/>
      <c r="S8" s="274"/>
      <c r="T8" s="272"/>
      <c r="U8" s="272"/>
      <c r="V8" s="272"/>
      <c r="W8" s="274"/>
      <c r="X8" s="272"/>
      <c r="Y8" s="272"/>
      <c r="Z8" s="272"/>
      <c r="AA8" s="274"/>
      <c r="AB8" s="272"/>
      <c r="AC8" s="272"/>
      <c r="AD8" s="272"/>
      <c r="AE8" s="272"/>
      <c r="AF8" s="272"/>
      <c r="AG8" s="274"/>
      <c r="AH8" s="272"/>
      <c r="AI8" s="272"/>
      <c r="AJ8" s="272"/>
      <c r="AK8" s="272"/>
      <c r="AL8" s="272"/>
      <c r="AM8" s="272"/>
      <c r="AN8" s="272"/>
      <c r="AO8" s="272"/>
      <c r="AP8" s="272"/>
      <c r="AQ8" s="272"/>
      <c r="AR8" s="272"/>
      <c r="AS8" s="272"/>
      <c r="AT8" s="272"/>
      <c r="AU8" s="272"/>
      <c r="AV8" s="272"/>
      <c r="AW8" s="272"/>
      <c r="AX8" s="272"/>
      <c r="AY8" s="272"/>
      <c r="AZ8" s="272"/>
      <c r="BA8" s="272"/>
      <c r="BB8" s="272"/>
      <c r="BC8" s="272"/>
      <c r="BD8" s="272"/>
      <c r="BE8" s="275"/>
      <c r="BF8" s="73">
        <v>1</v>
      </c>
      <c r="BG8" s="74" t="s">
        <v>478</v>
      </c>
      <c r="BH8" s="74" t="s">
        <v>479</v>
      </c>
      <c r="BI8" s="76">
        <v>0.6</v>
      </c>
      <c r="BJ8" s="76">
        <f t="shared" si="0"/>
        <v>1</v>
      </c>
      <c r="BK8" s="76"/>
      <c r="BL8" s="445"/>
      <c r="BM8" s="413" t="s">
        <v>571</v>
      </c>
      <c r="BN8" s="98" t="s">
        <v>42</v>
      </c>
    </row>
    <row r="9" spans="1:66" ht="99" x14ac:dyDescent="0.3">
      <c r="A9" s="563">
        <v>3</v>
      </c>
      <c r="B9" s="412" t="s">
        <v>480</v>
      </c>
      <c r="C9" s="279">
        <v>1</v>
      </c>
      <c r="D9" s="419" t="s">
        <v>481</v>
      </c>
      <c r="E9" s="419" t="s">
        <v>482</v>
      </c>
      <c r="F9" s="419" t="s">
        <v>483</v>
      </c>
      <c r="G9" s="419" t="s">
        <v>182</v>
      </c>
      <c r="H9" s="420">
        <v>45323</v>
      </c>
      <c r="I9" s="403">
        <v>45626</v>
      </c>
      <c r="J9" s="272"/>
      <c r="K9" s="272"/>
      <c r="L9" s="272"/>
      <c r="M9" s="272"/>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274"/>
      <c r="AP9" s="274"/>
      <c r="AQ9" s="274"/>
      <c r="AR9" s="274"/>
      <c r="AS9" s="274"/>
      <c r="AT9" s="274"/>
      <c r="AU9" s="274"/>
      <c r="AV9" s="274"/>
      <c r="AW9" s="274"/>
      <c r="AX9" s="274"/>
      <c r="AY9" s="274"/>
      <c r="AZ9" s="274"/>
      <c r="BA9" s="274"/>
      <c r="BB9" s="272"/>
      <c r="BC9" s="272"/>
      <c r="BD9" s="272"/>
      <c r="BE9" s="275"/>
      <c r="BF9" s="73">
        <v>1</v>
      </c>
      <c r="BG9" s="74" t="s">
        <v>56</v>
      </c>
      <c r="BH9" s="81" t="s">
        <v>57</v>
      </c>
      <c r="BI9" s="76">
        <v>1</v>
      </c>
      <c r="BJ9" s="76">
        <f t="shared" si="0"/>
        <v>1</v>
      </c>
      <c r="BK9" s="76"/>
      <c r="BL9" s="460">
        <f>+AVERAGE(BJ9:BJ10)</f>
        <v>0.5</v>
      </c>
      <c r="BM9" s="60" t="s">
        <v>56</v>
      </c>
      <c r="BN9" s="98" t="s">
        <v>42</v>
      </c>
    </row>
    <row r="10" spans="1:66" ht="66" x14ac:dyDescent="0.3">
      <c r="A10" s="445"/>
      <c r="B10" s="412" t="s">
        <v>480</v>
      </c>
      <c r="C10" s="279">
        <v>2</v>
      </c>
      <c r="D10" s="419" t="s">
        <v>484</v>
      </c>
      <c r="E10" s="418" t="s">
        <v>485</v>
      </c>
      <c r="F10" s="419" t="s">
        <v>486</v>
      </c>
      <c r="G10" s="419" t="s">
        <v>182</v>
      </c>
      <c r="H10" s="420">
        <v>45323</v>
      </c>
      <c r="I10" s="403">
        <v>45626</v>
      </c>
      <c r="J10" s="272"/>
      <c r="K10" s="272"/>
      <c r="L10" s="272"/>
      <c r="M10" s="272"/>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274"/>
      <c r="AP10" s="274"/>
      <c r="AQ10" s="274"/>
      <c r="AR10" s="274"/>
      <c r="AS10" s="274"/>
      <c r="AT10" s="274"/>
      <c r="AU10" s="274"/>
      <c r="AV10" s="274"/>
      <c r="AW10" s="274"/>
      <c r="AX10" s="274"/>
      <c r="AY10" s="274"/>
      <c r="AZ10" s="274"/>
      <c r="BA10" s="274"/>
      <c r="BB10" s="272"/>
      <c r="BC10" s="272"/>
      <c r="BD10" s="272"/>
      <c r="BE10" s="275"/>
      <c r="BF10" s="73">
        <v>0</v>
      </c>
      <c r="BG10" s="74" t="s">
        <v>475</v>
      </c>
      <c r="BH10" s="81" t="s">
        <v>57</v>
      </c>
      <c r="BI10" s="76">
        <v>0</v>
      </c>
      <c r="BJ10" s="76">
        <f t="shared" si="0"/>
        <v>0</v>
      </c>
      <c r="BK10" s="76"/>
      <c r="BL10" s="445"/>
      <c r="BM10" s="414" t="s">
        <v>598</v>
      </c>
      <c r="BN10" s="60" t="s">
        <v>247</v>
      </c>
    </row>
    <row r="11" spans="1:66" ht="181.5" x14ac:dyDescent="0.3">
      <c r="A11" s="563">
        <v>4</v>
      </c>
      <c r="B11" s="412" t="s">
        <v>487</v>
      </c>
      <c r="C11" s="279">
        <v>1</v>
      </c>
      <c r="D11" s="418" t="s">
        <v>488</v>
      </c>
      <c r="E11" s="418" t="s">
        <v>489</v>
      </c>
      <c r="F11" s="418" t="s">
        <v>490</v>
      </c>
      <c r="G11" s="419" t="s">
        <v>182</v>
      </c>
      <c r="H11" s="420">
        <v>45444</v>
      </c>
      <c r="I11" s="420">
        <v>45504</v>
      </c>
      <c r="J11" s="272"/>
      <c r="K11" s="272"/>
      <c r="L11" s="272"/>
      <c r="M11" s="272"/>
      <c r="N11" s="272"/>
      <c r="O11" s="272"/>
      <c r="P11" s="272"/>
      <c r="Q11" s="272"/>
      <c r="R11" s="272"/>
      <c r="S11" s="272"/>
      <c r="T11" s="272"/>
      <c r="U11" s="272"/>
      <c r="V11" s="272"/>
      <c r="W11" s="272"/>
      <c r="X11" s="272"/>
      <c r="Y11" s="272"/>
      <c r="Z11" s="272"/>
      <c r="AA11" s="272"/>
      <c r="AB11" s="272"/>
      <c r="AC11" s="272"/>
      <c r="AD11" s="274"/>
      <c r="AE11" s="274"/>
      <c r="AF11" s="274"/>
      <c r="AG11" s="274"/>
      <c r="AH11" s="274"/>
      <c r="AI11" s="274"/>
      <c r="AJ11" s="274"/>
      <c r="AK11" s="274"/>
      <c r="AL11" s="272"/>
      <c r="AM11" s="272"/>
      <c r="AN11" s="272"/>
      <c r="AO11" s="272"/>
      <c r="AP11" s="272"/>
      <c r="AQ11" s="272"/>
      <c r="AR11" s="272"/>
      <c r="AS11" s="272"/>
      <c r="AT11" s="272"/>
      <c r="AU11" s="272"/>
      <c r="AV11" s="272"/>
      <c r="AW11" s="272"/>
      <c r="AX11" s="272"/>
      <c r="AY11" s="272"/>
      <c r="AZ11" s="272"/>
      <c r="BA11" s="272"/>
      <c r="BB11" s="272"/>
      <c r="BC11" s="272"/>
      <c r="BD11" s="272"/>
      <c r="BE11" s="275"/>
      <c r="BF11" s="73">
        <v>1</v>
      </c>
      <c r="BG11" s="117" t="s">
        <v>491</v>
      </c>
      <c r="BH11" s="59" t="s">
        <v>685</v>
      </c>
      <c r="BI11" s="76">
        <v>0</v>
      </c>
      <c r="BJ11" s="76">
        <f t="shared" si="0"/>
        <v>1</v>
      </c>
      <c r="BK11" s="76"/>
      <c r="BL11" s="460">
        <f>+AVERAGE(BJ11:BJ12)</f>
        <v>1</v>
      </c>
      <c r="BM11" s="413" t="s">
        <v>572</v>
      </c>
      <c r="BN11" s="60" t="s">
        <v>42</v>
      </c>
    </row>
    <row r="12" spans="1:66" ht="115.5" x14ac:dyDescent="0.3">
      <c r="A12" s="445"/>
      <c r="B12" s="415" t="s">
        <v>455</v>
      </c>
      <c r="C12" s="60">
        <v>2</v>
      </c>
      <c r="D12" s="419" t="s">
        <v>492</v>
      </c>
      <c r="E12" s="419" t="s">
        <v>350</v>
      </c>
      <c r="F12" s="419" t="s">
        <v>86</v>
      </c>
      <c r="G12" s="419" t="s">
        <v>92</v>
      </c>
      <c r="H12" s="420">
        <v>45505</v>
      </c>
      <c r="I12" s="420">
        <v>45534</v>
      </c>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4"/>
      <c r="AM12" s="274"/>
      <c r="AN12" s="274"/>
      <c r="AO12" s="274"/>
      <c r="AP12" s="272"/>
      <c r="AQ12" s="272"/>
      <c r="AR12" s="272"/>
      <c r="AS12" s="272"/>
      <c r="AT12" s="272"/>
      <c r="AU12" s="272"/>
      <c r="AV12" s="272"/>
      <c r="AW12" s="272"/>
      <c r="AX12" s="272"/>
      <c r="AY12" s="272"/>
      <c r="AZ12" s="272"/>
      <c r="BA12" s="272"/>
      <c r="BB12" s="272"/>
      <c r="BC12" s="272"/>
      <c r="BD12" s="272"/>
      <c r="BE12" s="275"/>
      <c r="BF12" s="73">
        <v>1</v>
      </c>
      <c r="BG12" s="59" t="s">
        <v>493</v>
      </c>
      <c r="BH12" s="59" t="s">
        <v>494</v>
      </c>
      <c r="BI12" s="76">
        <v>0</v>
      </c>
      <c r="BJ12" s="76">
        <f t="shared" si="0"/>
        <v>1</v>
      </c>
      <c r="BK12" s="76"/>
      <c r="BL12" s="445"/>
      <c r="BM12" s="413" t="s">
        <v>573</v>
      </c>
      <c r="BN12" s="60" t="s">
        <v>42</v>
      </c>
    </row>
    <row r="13" spans="1:66" ht="15.75" customHeight="1" x14ac:dyDescent="0.3">
      <c r="A13" s="508"/>
      <c r="B13" s="453"/>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453"/>
      <c r="AI13" s="453"/>
      <c r="AJ13" s="453"/>
      <c r="AK13" s="453"/>
      <c r="AL13" s="453"/>
      <c r="AM13" s="453"/>
      <c r="AN13" s="453"/>
      <c r="AO13" s="453"/>
      <c r="AP13" s="453"/>
      <c r="AQ13" s="453"/>
      <c r="AR13" s="453"/>
      <c r="AS13" s="453"/>
      <c r="AT13" s="453"/>
      <c r="AU13" s="453"/>
      <c r="AV13" s="453"/>
      <c r="AW13" s="453"/>
      <c r="AX13" s="453"/>
      <c r="AY13" s="453"/>
      <c r="AZ13" s="453"/>
      <c r="BA13" s="453"/>
      <c r="BB13" s="453"/>
      <c r="BC13" s="453"/>
      <c r="BD13" s="453"/>
      <c r="BE13" s="453"/>
      <c r="BF13" s="453"/>
      <c r="BG13" s="453"/>
      <c r="BH13" s="453"/>
      <c r="BI13" s="453"/>
      <c r="BJ13" s="453"/>
      <c r="BK13" s="455"/>
      <c r="BL13" s="564">
        <f>AVERAGE(BL5:BL12)</f>
        <v>0.8125</v>
      </c>
      <c r="BM13" s="450"/>
    </row>
  </sheetData>
  <autoFilter ref="A4:BN13">
    <filterColumn colId="0" showButton="0"/>
    <filterColumn colId="2" showButton="0"/>
  </autoFilter>
  <mergeCells count="35">
    <mergeCell ref="BF3:BF4"/>
    <mergeCell ref="BG3:BG4"/>
    <mergeCell ref="BH3:BH4"/>
    <mergeCell ref="BI3:BN3"/>
    <mergeCell ref="AD3:AG3"/>
    <mergeCell ref="AH3:AK3"/>
    <mergeCell ref="AL3:AO3"/>
    <mergeCell ref="AP3:AS3"/>
    <mergeCell ref="AT3:AW3"/>
    <mergeCell ref="AX3:BA3"/>
    <mergeCell ref="BB3:BE3"/>
    <mergeCell ref="A11:A12"/>
    <mergeCell ref="A13:BK13"/>
    <mergeCell ref="BL13:BM13"/>
    <mergeCell ref="A5:A6"/>
    <mergeCell ref="BL5:BL6"/>
    <mergeCell ref="A7:A8"/>
    <mergeCell ref="BL7:BL8"/>
    <mergeCell ref="A9:A10"/>
    <mergeCell ref="BL9:BL10"/>
    <mergeCell ref="BL11:BL12"/>
    <mergeCell ref="A1:I1"/>
    <mergeCell ref="A2:I2"/>
    <mergeCell ref="J2:BE2"/>
    <mergeCell ref="A3:B4"/>
    <mergeCell ref="C3:D4"/>
    <mergeCell ref="E3:E4"/>
    <mergeCell ref="F3:F4"/>
    <mergeCell ref="G3:G4"/>
    <mergeCell ref="H3:I3"/>
    <mergeCell ref="J3:M3"/>
    <mergeCell ref="N3:Q3"/>
    <mergeCell ref="R3:U3"/>
    <mergeCell ref="V3:Y3"/>
    <mergeCell ref="Z3:AC3"/>
  </mergeCells>
  <dataValidations count="1">
    <dataValidation type="list" allowBlank="1" showErrorMessage="1" sqref="BN5:BN12">
      <formula1>"CUMPLIDA,EN EJECUCIÓN,SIN INICIO DE EJECUCIÓN,INICIO PROGRAMADO DESPUÉS DE LA FECHA DE CORTE,INCUMPLIDA"</formula1>
    </dataValidation>
  </dataValidation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A1:BN9"/>
  <sheetViews>
    <sheetView topLeftCell="H4" zoomScale="80" zoomScaleNormal="80" workbookViewId="0">
      <selection activeCell="BN6" sqref="BN6"/>
    </sheetView>
  </sheetViews>
  <sheetFormatPr baseColWidth="10" defaultColWidth="12.625" defaultRowHeight="15" customHeight="1" x14ac:dyDescent="0.3"/>
  <cols>
    <col min="1" max="1" width="4.5" style="63" customWidth="1"/>
    <col min="2" max="2" width="25.625" style="63" customWidth="1"/>
    <col min="3" max="3" width="3.25" style="63" customWidth="1"/>
    <col min="4" max="4" width="42.25" style="63" customWidth="1"/>
    <col min="5" max="5" width="21.75" style="63" customWidth="1"/>
    <col min="6" max="6" width="25.375" style="63" customWidth="1"/>
    <col min="7" max="7" width="23.125" style="63" customWidth="1"/>
    <col min="8" max="9" width="10.25" style="63" customWidth="1"/>
    <col min="10" max="57" width="2.75" style="63" hidden="1" customWidth="1"/>
    <col min="58" max="58" width="21.75" style="63" customWidth="1"/>
    <col min="59" max="59" width="74.75" style="63" customWidth="1"/>
    <col min="60" max="60" width="31.25" style="63" customWidth="1"/>
    <col min="61" max="61" width="12.625" style="63" customWidth="1"/>
    <col min="62" max="63" width="12.625" style="63"/>
    <col min="64" max="64" width="13.5" style="63" customWidth="1"/>
    <col min="65" max="65" width="34.875" style="63" customWidth="1"/>
    <col min="66" max="66" width="17.125" style="63" customWidth="1"/>
    <col min="67" max="16384" width="12.625" style="63"/>
  </cols>
  <sheetData>
    <row r="1" spans="1:66" ht="66" customHeight="1" x14ac:dyDescent="0.3">
      <c r="A1" s="432" t="s">
        <v>0</v>
      </c>
      <c r="B1" s="433"/>
      <c r="C1" s="433"/>
      <c r="D1" s="433"/>
      <c r="E1" s="433"/>
      <c r="F1" s="433"/>
      <c r="G1" s="433"/>
      <c r="H1" s="433"/>
      <c r="I1" s="433"/>
      <c r="BM1" s="97"/>
    </row>
    <row r="2" spans="1:66" ht="51" customHeight="1" x14ac:dyDescent="0.3">
      <c r="A2" s="570" t="s">
        <v>495</v>
      </c>
      <c r="B2" s="435"/>
      <c r="C2" s="435"/>
      <c r="D2" s="435"/>
      <c r="E2" s="435"/>
      <c r="F2" s="435"/>
      <c r="G2" s="435"/>
      <c r="H2" s="435"/>
      <c r="I2" s="436"/>
      <c r="J2" s="571" t="s">
        <v>2</v>
      </c>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c r="AY2" s="433"/>
      <c r="AZ2" s="433"/>
      <c r="BA2" s="433"/>
      <c r="BB2" s="433"/>
      <c r="BC2" s="433"/>
      <c r="BD2" s="433"/>
      <c r="BE2" s="433"/>
      <c r="BM2" s="97"/>
    </row>
    <row r="3" spans="1:66" ht="30.75" customHeight="1" x14ac:dyDescent="0.3">
      <c r="A3" s="572" t="s">
        <v>3</v>
      </c>
      <c r="B3" s="545"/>
      <c r="C3" s="573" t="s">
        <v>4</v>
      </c>
      <c r="D3" s="545"/>
      <c r="E3" s="574" t="s">
        <v>5</v>
      </c>
      <c r="F3" s="574" t="s">
        <v>6</v>
      </c>
      <c r="G3" s="574" t="s">
        <v>7</v>
      </c>
      <c r="H3" s="575" t="s">
        <v>8</v>
      </c>
      <c r="I3" s="502"/>
      <c r="J3" s="448" t="s">
        <v>9</v>
      </c>
      <c r="K3" s="449"/>
      <c r="L3" s="449"/>
      <c r="M3" s="450"/>
      <c r="N3" s="448" t="s">
        <v>10</v>
      </c>
      <c r="O3" s="449"/>
      <c r="P3" s="449"/>
      <c r="Q3" s="450"/>
      <c r="R3" s="448" t="s">
        <v>11</v>
      </c>
      <c r="S3" s="449"/>
      <c r="T3" s="449"/>
      <c r="U3" s="450"/>
      <c r="V3" s="448" t="s">
        <v>12</v>
      </c>
      <c r="W3" s="449"/>
      <c r="X3" s="449"/>
      <c r="Y3" s="450"/>
      <c r="Z3" s="464" t="s">
        <v>13</v>
      </c>
      <c r="AA3" s="449"/>
      <c r="AB3" s="449"/>
      <c r="AC3" s="450"/>
      <c r="AD3" s="464" t="s">
        <v>14</v>
      </c>
      <c r="AE3" s="449"/>
      <c r="AF3" s="449"/>
      <c r="AG3" s="450"/>
      <c r="AH3" s="464" t="s">
        <v>15</v>
      </c>
      <c r="AI3" s="449"/>
      <c r="AJ3" s="449"/>
      <c r="AK3" s="450"/>
      <c r="AL3" s="464" t="s">
        <v>16</v>
      </c>
      <c r="AM3" s="449"/>
      <c r="AN3" s="449"/>
      <c r="AO3" s="450"/>
      <c r="AP3" s="464" t="s">
        <v>17</v>
      </c>
      <c r="AQ3" s="449"/>
      <c r="AR3" s="449"/>
      <c r="AS3" s="450"/>
      <c r="AT3" s="464" t="s">
        <v>18</v>
      </c>
      <c r="AU3" s="449"/>
      <c r="AV3" s="449"/>
      <c r="AW3" s="450"/>
      <c r="AX3" s="464" t="s">
        <v>19</v>
      </c>
      <c r="AY3" s="449"/>
      <c r="AZ3" s="449"/>
      <c r="BA3" s="450"/>
      <c r="BB3" s="464" t="s">
        <v>20</v>
      </c>
      <c r="BC3" s="449"/>
      <c r="BD3" s="449"/>
      <c r="BE3" s="450"/>
      <c r="BF3" s="463" t="s">
        <v>21</v>
      </c>
      <c r="BG3" s="463" t="s">
        <v>22</v>
      </c>
      <c r="BH3" s="463" t="s">
        <v>23</v>
      </c>
      <c r="BI3" s="426" t="s">
        <v>24</v>
      </c>
      <c r="BJ3" s="427"/>
      <c r="BK3" s="427"/>
      <c r="BL3" s="427"/>
      <c r="BM3" s="427"/>
      <c r="BN3" s="428"/>
    </row>
    <row r="4" spans="1:66" ht="57.75" customHeight="1" x14ac:dyDescent="0.3">
      <c r="A4" s="440"/>
      <c r="B4" s="441"/>
      <c r="C4" s="443"/>
      <c r="D4" s="441"/>
      <c r="E4" s="445"/>
      <c r="F4" s="445"/>
      <c r="G4" s="445"/>
      <c r="H4" s="64" t="s">
        <v>25</v>
      </c>
      <c r="I4" s="65" t="s">
        <v>26</v>
      </c>
      <c r="J4" s="66" t="s">
        <v>27</v>
      </c>
      <c r="K4" s="67" t="s">
        <v>28</v>
      </c>
      <c r="L4" s="67" t="s">
        <v>29</v>
      </c>
      <c r="M4" s="67" t="s">
        <v>30</v>
      </c>
      <c r="N4" s="66" t="s">
        <v>27</v>
      </c>
      <c r="O4" s="67" t="s">
        <v>28</v>
      </c>
      <c r="P4" s="67" t="s">
        <v>29</v>
      </c>
      <c r="Q4" s="67" t="s">
        <v>30</v>
      </c>
      <c r="R4" s="66" t="s">
        <v>27</v>
      </c>
      <c r="S4" s="67" t="s">
        <v>28</v>
      </c>
      <c r="T4" s="67" t="s">
        <v>29</v>
      </c>
      <c r="U4" s="67" t="s">
        <v>30</v>
      </c>
      <c r="V4" s="66" t="s">
        <v>27</v>
      </c>
      <c r="W4" s="67" t="s">
        <v>28</v>
      </c>
      <c r="X4" s="67" t="s">
        <v>29</v>
      </c>
      <c r="Y4" s="67" t="s">
        <v>30</v>
      </c>
      <c r="Z4" s="68" t="s">
        <v>27</v>
      </c>
      <c r="AA4" s="69" t="s">
        <v>28</v>
      </c>
      <c r="AB4" s="69" t="s">
        <v>29</v>
      </c>
      <c r="AC4" s="69" t="s">
        <v>30</v>
      </c>
      <c r="AD4" s="68" t="s">
        <v>27</v>
      </c>
      <c r="AE4" s="69" t="s">
        <v>28</v>
      </c>
      <c r="AF4" s="69" t="s">
        <v>29</v>
      </c>
      <c r="AG4" s="69" t="s">
        <v>30</v>
      </c>
      <c r="AH4" s="68" t="s">
        <v>27</v>
      </c>
      <c r="AI4" s="69" t="s">
        <v>28</v>
      </c>
      <c r="AJ4" s="69" t="s">
        <v>29</v>
      </c>
      <c r="AK4" s="69" t="s">
        <v>30</v>
      </c>
      <c r="AL4" s="68" t="s">
        <v>27</v>
      </c>
      <c r="AM4" s="69" t="s">
        <v>28</v>
      </c>
      <c r="AN4" s="69" t="s">
        <v>29</v>
      </c>
      <c r="AO4" s="69" t="s">
        <v>30</v>
      </c>
      <c r="AP4" s="68" t="s">
        <v>27</v>
      </c>
      <c r="AQ4" s="69" t="s">
        <v>28</v>
      </c>
      <c r="AR4" s="69" t="s">
        <v>29</v>
      </c>
      <c r="AS4" s="69" t="s">
        <v>30</v>
      </c>
      <c r="AT4" s="68" t="s">
        <v>27</v>
      </c>
      <c r="AU4" s="69" t="s">
        <v>28</v>
      </c>
      <c r="AV4" s="69" t="s">
        <v>29</v>
      </c>
      <c r="AW4" s="69" t="s">
        <v>30</v>
      </c>
      <c r="AX4" s="68" t="s">
        <v>27</v>
      </c>
      <c r="AY4" s="69" t="s">
        <v>28</v>
      </c>
      <c r="AZ4" s="69" t="s">
        <v>29</v>
      </c>
      <c r="BA4" s="69" t="s">
        <v>30</v>
      </c>
      <c r="BB4" s="68" t="s">
        <v>27</v>
      </c>
      <c r="BC4" s="69" t="s">
        <v>28</v>
      </c>
      <c r="BD4" s="69" t="s">
        <v>29</v>
      </c>
      <c r="BE4" s="69" t="s">
        <v>30</v>
      </c>
      <c r="BF4" s="445"/>
      <c r="BG4" s="445"/>
      <c r="BH4" s="445"/>
      <c r="BI4" s="6" t="s">
        <v>132</v>
      </c>
      <c r="BJ4" s="6" t="s">
        <v>31</v>
      </c>
      <c r="BK4" s="6" t="s">
        <v>32</v>
      </c>
      <c r="BL4" s="6" t="s">
        <v>33</v>
      </c>
      <c r="BM4" s="7" t="s">
        <v>34</v>
      </c>
      <c r="BN4" s="7" t="s">
        <v>35</v>
      </c>
    </row>
    <row r="5" spans="1:66" ht="27" x14ac:dyDescent="0.3">
      <c r="A5" s="565">
        <v>1</v>
      </c>
      <c r="B5" s="566" t="s">
        <v>496</v>
      </c>
      <c r="C5" s="98">
        <v>1</v>
      </c>
      <c r="D5" s="72" t="s">
        <v>497</v>
      </c>
      <c r="E5" s="99" t="s">
        <v>498</v>
      </c>
      <c r="F5" s="99" t="s">
        <v>499</v>
      </c>
      <c r="G5" s="61" t="s">
        <v>327</v>
      </c>
      <c r="H5" s="100">
        <v>45323</v>
      </c>
      <c r="I5" s="101">
        <v>45639</v>
      </c>
      <c r="J5" s="102"/>
      <c r="K5" s="102"/>
      <c r="L5" s="102"/>
      <c r="M5" s="102"/>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102"/>
      <c r="BE5" s="103"/>
      <c r="BF5" s="104">
        <v>0.34</v>
      </c>
      <c r="BG5" s="59" t="s">
        <v>475</v>
      </c>
      <c r="BH5" s="59" t="s">
        <v>57</v>
      </c>
      <c r="BI5" s="105">
        <v>0.34</v>
      </c>
      <c r="BJ5" s="76">
        <v>0.34</v>
      </c>
      <c r="BK5" s="76"/>
      <c r="BL5" s="460">
        <f>AVERAGE(BJ5:BJ7)</f>
        <v>0.39333333333333337</v>
      </c>
      <c r="BM5" s="60" t="s">
        <v>601</v>
      </c>
      <c r="BN5" s="98" t="s">
        <v>78</v>
      </c>
    </row>
    <row r="6" spans="1:66" ht="27" x14ac:dyDescent="0.3">
      <c r="A6" s="458"/>
      <c r="B6" s="461"/>
      <c r="C6" s="98">
        <v>2</v>
      </c>
      <c r="D6" s="106" t="s">
        <v>500</v>
      </c>
      <c r="E6" s="94" t="s">
        <v>501</v>
      </c>
      <c r="F6" s="94" t="s">
        <v>502</v>
      </c>
      <c r="G6" s="61" t="s">
        <v>327</v>
      </c>
      <c r="H6" s="100">
        <v>45323</v>
      </c>
      <c r="I6" s="101">
        <v>45639</v>
      </c>
      <c r="J6" s="102"/>
      <c r="K6" s="102"/>
      <c r="L6" s="102"/>
      <c r="M6" s="102"/>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102"/>
      <c r="BE6" s="103"/>
      <c r="BF6" s="104">
        <v>0.34</v>
      </c>
      <c r="BG6" s="59" t="s">
        <v>475</v>
      </c>
      <c r="BH6" s="59" t="s">
        <v>57</v>
      </c>
      <c r="BI6" s="105">
        <v>0.34</v>
      </c>
      <c r="BJ6" s="76">
        <v>0.34</v>
      </c>
      <c r="BK6" s="76"/>
      <c r="BL6" s="461"/>
      <c r="BM6" s="60" t="s">
        <v>601</v>
      </c>
      <c r="BN6" s="98" t="s">
        <v>78</v>
      </c>
    </row>
    <row r="7" spans="1:66" ht="134.25" customHeight="1" x14ac:dyDescent="0.3">
      <c r="A7" s="459"/>
      <c r="B7" s="445"/>
      <c r="C7" s="98">
        <v>3</v>
      </c>
      <c r="D7" s="61" t="s">
        <v>503</v>
      </c>
      <c r="E7" s="99" t="s">
        <v>504</v>
      </c>
      <c r="F7" s="99" t="s">
        <v>505</v>
      </c>
      <c r="G7" s="61" t="s">
        <v>199</v>
      </c>
      <c r="H7" s="100">
        <v>45323</v>
      </c>
      <c r="I7" s="107">
        <v>45657</v>
      </c>
      <c r="J7" s="102"/>
      <c r="K7" s="102"/>
      <c r="L7" s="102"/>
      <c r="M7" s="102"/>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108"/>
      <c r="BF7" s="104">
        <v>0.5</v>
      </c>
      <c r="BG7" s="59" t="s">
        <v>506</v>
      </c>
      <c r="BH7" s="59" t="s">
        <v>57</v>
      </c>
      <c r="BI7" s="105">
        <v>0</v>
      </c>
      <c r="BJ7" s="76">
        <f>+BF7</f>
        <v>0.5</v>
      </c>
      <c r="BK7" s="76"/>
      <c r="BL7" s="445"/>
      <c r="BM7" s="74" t="s">
        <v>602</v>
      </c>
      <c r="BN7" s="60" t="s">
        <v>78</v>
      </c>
    </row>
    <row r="8" spans="1:66" ht="409.5" x14ac:dyDescent="0.3">
      <c r="A8" s="109">
        <v>2</v>
      </c>
      <c r="B8" s="110" t="s">
        <v>507</v>
      </c>
      <c r="C8" s="111">
        <v>1</v>
      </c>
      <c r="D8" s="112" t="s">
        <v>508</v>
      </c>
      <c r="E8" s="113" t="s">
        <v>509</v>
      </c>
      <c r="F8" s="113" t="s">
        <v>510</v>
      </c>
      <c r="G8" s="114" t="s">
        <v>327</v>
      </c>
      <c r="H8" s="115">
        <v>45323</v>
      </c>
      <c r="I8" s="116">
        <v>45639</v>
      </c>
      <c r="J8" s="102"/>
      <c r="K8" s="102"/>
      <c r="L8" s="102"/>
      <c r="M8" s="102"/>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102"/>
      <c r="BE8" s="103"/>
      <c r="BF8" s="104">
        <v>1</v>
      </c>
      <c r="BG8" s="59" t="s">
        <v>603</v>
      </c>
      <c r="BH8" s="59" t="s">
        <v>511</v>
      </c>
      <c r="BI8" s="105">
        <v>0.34</v>
      </c>
      <c r="BJ8" s="76">
        <f>+BF8</f>
        <v>1</v>
      </c>
      <c r="BK8" s="76"/>
      <c r="BL8" s="76">
        <f>+BJ8</f>
        <v>1</v>
      </c>
      <c r="BM8" s="117" t="s">
        <v>604</v>
      </c>
      <c r="BN8" s="98" t="s">
        <v>42</v>
      </c>
    </row>
    <row r="9" spans="1:66" ht="15" customHeight="1" x14ac:dyDescent="0.3">
      <c r="A9" s="567" t="s">
        <v>512</v>
      </c>
      <c r="B9" s="504"/>
      <c r="C9" s="504"/>
      <c r="D9" s="504"/>
      <c r="E9" s="504"/>
      <c r="F9" s="504"/>
      <c r="G9" s="504"/>
      <c r="H9" s="504"/>
      <c r="I9" s="504"/>
      <c r="J9" s="504"/>
      <c r="K9" s="504"/>
      <c r="L9" s="504"/>
      <c r="M9" s="504"/>
      <c r="N9" s="504"/>
      <c r="O9" s="504"/>
      <c r="P9" s="504"/>
      <c r="Q9" s="504"/>
      <c r="R9" s="504"/>
      <c r="S9" s="504"/>
      <c r="T9" s="504"/>
      <c r="U9" s="504"/>
      <c r="V9" s="504"/>
      <c r="W9" s="504"/>
      <c r="X9" s="504"/>
      <c r="Y9" s="504"/>
      <c r="Z9" s="504"/>
      <c r="AA9" s="504"/>
      <c r="AB9" s="504"/>
      <c r="AC9" s="504"/>
      <c r="AD9" s="504"/>
      <c r="AE9" s="504"/>
      <c r="AF9" s="504"/>
      <c r="AG9" s="504"/>
      <c r="AH9" s="504"/>
      <c r="AI9" s="504"/>
      <c r="AJ9" s="504"/>
      <c r="AK9" s="504"/>
      <c r="AL9" s="504"/>
      <c r="AM9" s="504"/>
      <c r="AN9" s="504"/>
      <c r="AO9" s="504"/>
      <c r="AP9" s="504"/>
      <c r="AQ9" s="504"/>
      <c r="AR9" s="504"/>
      <c r="AS9" s="504"/>
      <c r="AT9" s="504"/>
      <c r="AU9" s="504"/>
      <c r="AV9" s="504"/>
      <c r="AW9" s="504"/>
      <c r="AX9" s="504"/>
      <c r="AY9" s="504"/>
      <c r="AZ9" s="504"/>
      <c r="BA9" s="504"/>
      <c r="BB9" s="504"/>
      <c r="BC9" s="504"/>
      <c r="BD9" s="504"/>
      <c r="BE9" s="504"/>
      <c r="BF9" s="504"/>
      <c r="BG9" s="504"/>
      <c r="BH9" s="504"/>
      <c r="BI9" s="568"/>
      <c r="BJ9" s="504"/>
      <c r="BK9" s="505"/>
      <c r="BL9" s="569">
        <f>+AVERAGE(BL5:BL8)</f>
        <v>0.69666666666666666</v>
      </c>
      <c r="BM9" s="450"/>
    </row>
  </sheetData>
  <mergeCells count="30">
    <mergeCell ref="A9:BK9"/>
    <mergeCell ref="BL9:BM9"/>
    <mergeCell ref="A1:I1"/>
    <mergeCell ref="A2:I2"/>
    <mergeCell ref="J2:BE2"/>
    <mergeCell ref="A3:B4"/>
    <mergeCell ref="C3:D4"/>
    <mergeCell ref="E3:E4"/>
    <mergeCell ref="F3:F4"/>
    <mergeCell ref="G3:G4"/>
    <mergeCell ref="H3:I3"/>
    <mergeCell ref="J3:M3"/>
    <mergeCell ref="N3:Q3"/>
    <mergeCell ref="R3:U3"/>
    <mergeCell ref="V3:Y3"/>
    <mergeCell ref="Z3:AC3"/>
    <mergeCell ref="AX3:BA3"/>
    <mergeCell ref="BB3:BE3"/>
    <mergeCell ref="BL5:BL7"/>
    <mergeCell ref="A5:A7"/>
    <mergeCell ref="B5:B7"/>
    <mergeCell ref="AD3:AG3"/>
    <mergeCell ref="AH3:AK3"/>
    <mergeCell ref="AL3:AO3"/>
    <mergeCell ref="AP3:AS3"/>
    <mergeCell ref="AT3:AW3"/>
    <mergeCell ref="BF3:BF4"/>
    <mergeCell ref="BG3:BG4"/>
    <mergeCell ref="BH3:BH4"/>
    <mergeCell ref="BI3:BN3"/>
  </mergeCells>
  <dataValidations count="1">
    <dataValidation type="list" allowBlank="1" showErrorMessage="1" sqref="BN5:BN8">
      <formula1>"CUMPLIDA,EN EJECUCIÓN,SIN INICIO DE EJECUCIÓN,INICIO PROGRAMADO DESPUÉS DE LA FECHA DE CORTE,INCUMPLIDA"</formula1>
    </dataValidation>
  </dataValidations>
  <pageMargins left="0.7" right="0.7" top="0.75" bottom="0.75" header="0" footer="0"/>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sheetPr>
  <dimension ref="A1:BN17"/>
  <sheetViews>
    <sheetView topLeftCell="A6" zoomScale="70" zoomScaleNormal="70" workbookViewId="0">
      <selection activeCell="E8" sqref="E8"/>
    </sheetView>
  </sheetViews>
  <sheetFormatPr baseColWidth="10" defaultColWidth="12.625" defaultRowHeight="15" customHeight="1" x14ac:dyDescent="0.25"/>
  <cols>
    <col min="1" max="1" width="4.875" style="120" customWidth="1"/>
    <col min="2" max="2" width="25.625" style="120" customWidth="1"/>
    <col min="3" max="3" width="2.875" style="120" customWidth="1"/>
    <col min="4" max="4" width="37" style="120" customWidth="1"/>
    <col min="5" max="5" width="20.625" style="120" customWidth="1"/>
    <col min="6" max="6" width="20.25" style="120" customWidth="1"/>
    <col min="7" max="7" width="20.75" style="120" customWidth="1"/>
    <col min="8" max="8" width="11" style="120" customWidth="1"/>
    <col min="9" max="9" width="16.5" style="120" bestFit="1" customWidth="1"/>
    <col min="10" max="57" width="2.75" style="120" hidden="1" customWidth="1"/>
    <col min="58" max="58" width="21.625" style="120" customWidth="1"/>
    <col min="59" max="59" width="60.875" style="120" customWidth="1"/>
    <col min="60" max="60" width="49.5" style="120" customWidth="1"/>
    <col min="61" max="61" width="16" style="120" customWidth="1"/>
    <col min="62" max="63" width="12.625" style="120"/>
    <col min="64" max="64" width="15.875" style="120" customWidth="1"/>
    <col min="65" max="65" width="42.625" style="120" customWidth="1"/>
    <col min="66" max="66" width="27.875" style="120" customWidth="1"/>
    <col min="67" max="16384" width="12.625" style="120"/>
  </cols>
  <sheetData>
    <row r="1" spans="1:66" ht="72" customHeight="1" x14ac:dyDescent="0.25">
      <c r="A1" s="595" t="s">
        <v>574</v>
      </c>
      <c r="B1" s="596"/>
      <c r="C1" s="596"/>
      <c r="D1" s="596"/>
      <c r="E1" s="596"/>
      <c r="F1" s="596"/>
      <c r="G1" s="596"/>
      <c r="H1" s="596"/>
      <c r="I1" s="596"/>
      <c r="J1" s="121"/>
      <c r="K1" s="121"/>
      <c r="BM1" s="122"/>
      <c r="BN1" s="122"/>
    </row>
    <row r="2" spans="1:66" ht="37.5" customHeight="1" x14ac:dyDescent="0.25">
      <c r="A2" s="597" t="s">
        <v>513</v>
      </c>
      <c r="B2" s="599" t="s">
        <v>3</v>
      </c>
      <c r="C2" s="600" t="s">
        <v>4</v>
      </c>
      <c r="D2" s="601"/>
      <c r="E2" s="604" t="s">
        <v>5</v>
      </c>
      <c r="F2" s="604" t="s">
        <v>6</v>
      </c>
      <c r="G2" s="604" t="s">
        <v>7</v>
      </c>
      <c r="H2" s="605" t="s">
        <v>8</v>
      </c>
      <c r="I2" s="581"/>
      <c r="J2" s="606" t="s">
        <v>9</v>
      </c>
      <c r="K2" s="583"/>
      <c r="L2" s="583"/>
      <c r="M2" s="581"/>
      <c r="N2" s="607" t="s">
        <v>10</v>
      </c>
      <c r="O2" s="583"/>
      <c r="P2" s="583"/>
      <c r="Q2" s="581"/>
      <c r="R2" s="607" t="s">
        <v>11</v>
      </c>
      <c r="S2" s="583"/>
      <c r="T2" s="583"/>
      <c r="U2" s="581"/>
      <c r="V2" s="607" t="s">
        <v>12</v>
      </c>
      <c r="W2" s="583"/>
      <c r="X2" s="583"/>
      <c r="Y2" s="581"/>
      <c r="Z2" s="582" t="s">
        <v>13</v>
      </c>
      <c r="AA2" s="583"/>
      <c r="AB2" s="583"/>
      <c r="AC2" s="581"/>
      <c r="AD2" s="582" t="s">
        <v>14</v>
      </c>
      <c r="AE2" s="583"/>
      <c r="AF2" s="583"/>
      <c r="AG2" s="581"/>
      <c r="AH2" s="582" t="s">
        <v>15</v>
      </c>
      <c r="AI2" s="583"/>
      <c r="AJ2" s="583"/>
      <c r="AK2" s="581"/>
      <c r="AL2" s="582" t="s">
        <v>16</v>
      </c>
      <c r="AM2" s="583"/>
      <c r="AN2" s="583"/>
      <c r="AO2" s="581"/>
      <c r="AP2" s="582" t="s">
        <v>17</v>
      </c>
      <c r="AQ2" s="583"/>
      <c r="AR2" s="583"/>
      <c r="AS2" s="581"/>
      <c r="AT2" s="582" t="s">
        <v>18</v>
      </c>
      <c r="AU2" s="583"/>
      <c r="AV2" s="583"/>
      <c r="AW2" s="581"/>
      <c r="AX2" s="582" t="s">
        <v>19</v>
      </c>
      <c r="AY2" s="583"/>
      <c r="AZ2" s="583"/>
      <c r="BA2" s="581"/>
      <c r="BB2" s="582" t="s">
        <v>20</v>
      </c>
      <c r="BC2" s="583"/>
      <c r="BD2" s="583"/>
      <c r="BE2" s="584"/>
      <c r="BF2" s="585" t="s">
        <v>21</v>
      </c>
      <c r="BG2" s="585" t="s">
        <v>22</v>
      </c>
      <c r="BH2" s="585" t="s">
        <v>23</v>
      </c>
      <c r="BI2" s="586" t="s">
        <v>24</v>
      </c>
      <c r="BJ2" s="587"/>
      <c r="BK2" s="587"/>
      <c r="BL2" s="587"/>
      <c r="BM2" s="587"/>
      <c r="BN2" s="588"/>
    </row>
    <row r="3" spans="1:66" ht="55.5" customHeight="1" x14ac:dyDescent="0.25">
      <c r="A3" s="598"/>
      <c r="B3" s="577"/>
      <c r="C3" s="602"/>
      <c r="D3" s="603"/>
      <c r="E3" s="577"/>
      <c r="F3" s="577"/>
      <c r="G3" s="577"/>
      <c r="H3" s="123" t="s">
        <v>25</v>
      </c>
      <c r="I3" s="123" t="s">
        <v>26</v>
      </c>
      <c r="J3" s="124" t="s">
        <v>27</v>
      </c>
      <c r="K3" s="125" t="s">
        <v>28</v>
      </c>
      <c r="L3" s="125" t="s">
        <v>29</v>
      </c>
      <c r="M3" s="125" t="s">
        <v>30</v>
      </c>
      <c r="N3" s="126" t="s">
        <v>27</v>
      </c>
      <c r="O3" s="125" t="s">
        <v>28</v>
      </c>
      <c r="P3" s="125" t="s">
        <v>29</v>
      </c>
      <c r="Q3" s="125" t="s">
        <v>30</v>
      </c>
      <c r="R3" s="126" t="s">
        <v>27</v>
      </c>
      <c r="S3" s="125" t="s">
        <v>28</v>
      </c>
      <c r="T3" s="125" t="s">
        <v>29</v>
      </c>
      <c r="U3" s="125" t="s">
        <v>30</v>
      </c>
      <c r="V3" s="126" t="s">
        <v>27</v>
      </c>
      <c r="W3" s="125" t="s">
        <v>28</v>
      </c>
      <c r="X3" s="125" t="s">
        <v>29</v>
      </c>
      <c r="Y3" s="125" t="s">
        <v>30</v>
      </c>
      <c r="Z3" s="127" t="s">
        <v>27</v>
      </c>
      <c r="AA3" s="128" t="s">
        <v>28</v>
      </c>
      <c r="AB3" s="128" t="s">
        <v>29</v>
      </c>
      <c r="AC3" s="128" t="s">
        <v>30</v>
      </c>
      <c r="AD3" s="127" t="s">
        <v>27</v>
      </c>
      <c r="AE3" s="128" t="s">
        <v>28</v>
      </c>
      <c r="AF3" s="128" t="s">
        <v>29</v>
      </c>
      <c r="AG3" s="128" t="s">
        <v>30</v>
      </c>
      <c r="AH3" s="127" t="s">
        <v>27</v>
      </c>
      <c r="AI3" s="128" t="s">
        <v>28</v>
      </c>
      <c r="AJ3" s="128" t="s">
        <v>29</v>
      </c>
      <c r="AK3" s="128" t="s">
        <v>30</v>
      </c>
      <c r="AL3" s="127" t="s">
        <v>27</v>
      </c>
      <c r="AM3" s="128" t="s">
        <v>28</v>
      </c>
      <c r="AN3" s="128" t="s">
        <v>29</v>
      </c>
      <c r="AO3" s="128" t="s">
        <v>30</v>
      </c>
      <c r="AP3" s="127" t="s">
        <v>27</v>
      </c>
      <c r="AQ3" s="128" t="s">
        <v>28</v>
      </c>
      <c r="AR3" s="128" t="s">
        <v>29</v>
      </c>
      <c r="AS3" s="128" t="s">
        <v>30</v>
      </c>
      <c r="AT3" s="127" t="s">
        <v>27</v>
      </c>
      <c r="AU3" s="128" t="s">
        <v>28</v>
      </c>
      <c r="AV3" s="128" t="s">
        <v>29</v>
      </c>
      <c r="AW3" s="128" t="s">
        <v>30</v>
      </c>
      <c r="AX3" s="127" t="s">
        <v>27</v>
      </c>
      <c r="AY3" s="128" t="s">
        <v>28</v>
      </c>
      <c r="AZ3" s="128" t="s">
        <v>29</v>
      </c>
      <c r="BA3" s="128" t="s">
        <v>30</v>
      </c>
      <c r="BB3" s="127" t="s">
        <v>27</v>
      </c>
      <c r="BC3" s="128" t="s">
        <v>28</v>
      </c>
      <c r="BD3" s="128" t="s">
        <v>29</v>
      </c>
      <c r="BE3" s="129" t="s">
        <v>30</v>
      </c>
      <c r="BF3" s="577"/>
      <c r="BG3" s="577"/>
      <c r="BH3" s="577"/>
      <c r="BI3" s="130" t="s">
        <v>132</v>
      </c>
      <c r="BJ3" s="130" t="s">
        <v>31</v>
      </c>
      <c r="BK3" s="130" t="s">
        <v>32</v>
      </c>
      <c r="BL3" s="130" t="s">
        <v>33</v>
      </c>
      <c r="BM3" s="131" t="s">
        <v>34</v>
      </c>
      <c r="BN3" s="131" t="s">
        <v>35</v>
      </c>
    </row>
    <row r="4" spans="1:66" ht="126" x14ac:dyDescent="0.25">
      <c r="A4" s="132">
        <v>1</v>
      </c>
      <c r="B4" s="133" t="s">
        <v>514</v>
      </c>
      <c r="C4" s="134">
        <v>1</v>
      </c>
      <c r="D4" s="135" t="s">
        <v>515</v>
      </c>
      <c r="E4" s="134" t="s">
        <v>516</v>
      </c>
      <c r="F4" s="134" t="s">
        <v>517</v>
      </c>
      <c r="G4" s="134" t="s">
        <v>518</v>
      </c>
      <c r="H4" s="136">
        <v>45352</v>
      </c>
      <c r="I4" s="136">
        <v>45626</v>
      </c>
      <c r="J4" s="137"/>
      <c r="K4" s="138"/>
      <c r="L4" s="138"/>
      <c r="M4" s="138"/>
      <c r="N4" s="138"/>
      <c r="O4" s="138"/>
      <c r="P4" s="138"/>
      <c r="Q4" s="138"/>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8"/>
      <c r="BC4" s="138"/>
      <c r="BD4" s="138"/>
      <c r="BE4" s="140"/>
      <c r="BF4" s="141">
        <v>0.9</v>
      </c>
      <c r="BG4" s="142" t="s">
        <v>519</v>
      </c>
      <c r="BH4" s="134" t="s">
        <v>520</v>
      </c>
      <c r="BI4" s="143">
        <v>0</v>
      </c>
      <c r="BJ4" s="144">
        <v>0.5</v>
      </c>
      <c r="BK4" s="141"/>
      <c r="BL4" s="145">
        <f t="shared" ref="BL4:BL7" si="0">+BJ4</f>
        <v>0.5</v>
      </c>
      <c r="BM4" s="424" t="s">
        <v>687</v>
      </c>
      <c r="BN4" s="134" t="s">
        <v>78</v>
      </c>
    </row>
    <row r="5" spans="1:66" ht="206.25" customHeight="1" x14ac:dyDescent="0.25">
      <c r="A5" s="132">
        <v>2</v>
      </c>
      <c r="B5" s="147" t="s">
        <v>521</v>
      </c>
      <c r="C5" s="148">
        <v>1</v>
      </c>
      <c r="D5" s="148" t="s">
        <v>522</v>
      </c>
      <c r="E5" s="148" t="s">
        <v>516</v>
      </c>
      <c r="F5" s="148" t="s">
        <v>523</v>
      </c>
      <c r="G5" s="148" t="s">
        <v>524</v>
      </c>
      <c r="H5" s="149">
        <v>45323</v>
      </c>
      <c r="I5" s="149">
        <v>45473</v>
      </c>
      <c r="J5" s="138"/>
      <c r="K5" s="138"/>
      <c r="L5" s="138"/>
      <c r="M5" s="138"/>
      <c r="N5" s="139"/>
      <c r="O5" s="139"/>
      <c r="P5" s="139"/>
      <c r="Q5" s="139"/>
      <c r="R5" s="139"/>
      <c r="S5" s="139"/>
      <c r="T5" s="139"/>
      <c r="U5" s="139"/>
      <c r="V5" s="139"/>
      <c r="W5" s="139"/>
      <c r="X5" s="139"/>
      <c r="Y5" s="139"/>
      <c r="Z5" s="139"/>
      <c r="AA5" s="139"/>
      <c r="AB5" s="139"/>
      <c r="AC5" s="139"/>
      <c r="AD5" s="139"/>
      <c r="AE5" s="139"/>
      <c r="AF5" s="139"/>
      <c r="AG5" s="139"/>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45">
        <v>1</v>
      </c>
      <c r="BG5" s="150" t="s">
        <v>385</v>
      </c>
      <c r="BH5" s="148" t="s">
        <v>57</v>
      </c>
      <c r="BI5" s="151">
        <v>1</v>
      </c>
      <c r="BJ5" s="144">
        <f t="shared" ref="BJ5:BJ16" si="1">BF5</f>
        <v>1</v>
      </c>
      <c r="BK5" s="145"/>
      <c r="BL5" s="145">
        <f t="shared" si="0"/>
        <v>1</v>
      </c>
      <c r="BM5" s="152" t="s">
        <v>605</v>
      </c>
      <c r="BN5" s="153" t="s">
        <v>42</v>
      </c>
    </row>
    <row r="6" spans="1:66" ht="261.75" customHeight="1" x14ac:dyDescent="0.25">
      <c r="A6" s="132">
        <v>3</v>
      </c>
      <c r="B6" s="133" t="s">
        <v>525</v>
      </c>
      <c r="C6" s="134">
        <v>1</v>
      </c>
      <c r="D6" s="134" t="s">
        <v>526</v>
      </c>
      <c r="E6" s="134" t="s">
        <v>527</v>
      </c>
      <c r="F6" s="134" t="s">
        <v>528</v>
      </c>
      <c r="G6" s="134" t="s">
        <v>521</v>
      </c>
      <c r="H6" s="136">
        <v>45323</v>
      </c>
      <c r="I6" s="136">
        <v>45641</v>
      </c>
      <c r="J6" s="137"/>
      <c r="K6" s="138"/>
      <c r="L6" s="138"/>
      <c r="M6" s="138"/>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8"/>
      <c r="BE6" s="140"/>
      <c r="BF6" s="141">
        <v>0.8</v>
      </c>
      <c r="BG6" s="142" t="s">
        <v>529</v>
      </c>
      <c r="BH6" s="134" t="s">
        <v>530</v>
      </c>
      <c r="BI6" s="143">
        <v>0</v>
      </c>
      <c r="BJ6" s="144">
        <v>0</v>
      </c>
      <c r="BK6" s="141"/>
      <c r="BL6" s="141">
        <f t="shared" si="0"/>
        <v>0</v>
      </c>
      <c r="BM6" s="180" t="s">
        <v>688</v>
      </c>
      <c r="BN6" s="154" t="s">
        <v>247</v>
      </c>
    </row>
    <row r="7" spans="1:66" ht="94.5" x14ac:dyDescent="0.25">
      <c r="A7" s="132">
        <v>4</v>
      </c>
      <c r="B7" s="133" t="s">
        <v>531</v>
      </c>
      <c r="C7" s="134">
        <v>1</v>
      </c>
      <c r="D7" s="134" t="s">
        <v>532</v>
      </c>
      <c r="E7" s="134" t="s">
        <v>533</v>
      </c>
      <c r="F7" s="134" t="s">
        <v>75</v>
      </c>
      <c r="G7" s="134" t="s">
        <v>521</v>
      </c>
      <c r="H7" s="155">
        <v>45536</v>
      </c>
      <c r="I7" s="155">
        <v>45641</v>
      </c>
      <c r="J7" s="156"/>
      <c r="K7" s="157"/>
      <c r="L7" s="157"/>
      <c r="M7" s="157"/>
      <c r="N7" s="157"/>
      <c r="O7" s="157"/>
      <c r="P7" s="157"/>
      <c r="Q7" s="157"/>
      <c r="R7" s="157"/>
      <c r="S7" s="157"/>
      <c r="T7" s="138"/>
      <c r="U7" s="138"/>
      <c r="V7" s="138"/>
      <c r="W7" s="138"/>
      <c r="X7" s="138"/>
      <c r="Y7" s="138"/>
      <c r="Z7" s="138"/>
      <c r="AA7" s="138"/>
      <c r="AB7" s="138"/>
      <c r="AC7" s="138"/>
      <c r="AD7" s="138"/>
      <c r="AE7" s="138"/>
      <c r="AF7" s="138"/>
      <c r="AG7" s="138"/>
      <c r="AH7" s="138"/>
      <c r="AI7" s="138"/>
      <c r="AJ7" s="138"/>
      <c r="AK7" s="138"/>
      <c r="AL7" s="138"/>
      <c r="AM7" s="138"/>
      <c r="AN7" s="138"/>
      <c r="AO7" s="138"/>
      <c r="AP7" s="139"/>
      <c r="AQ7" s="139"/>
      <c r="AR7" s="139"/>
      <c r="AS7" s="139"/>
      <c r="AT7" s="139"/>
      <c r="AU7" s="139"/>
      <c r="AV7" s="139"/>
      <c r="AW7" s="139"/>
      <c r="AX7" s="139"/>
      <c r="AY7" s="139"/>
      <c r="AZ7" s="139"/>
      <c r="BA7" s="139"/>
      <c r="BB7" s="139"/>
      <c r="BC7" s="139"/>
      <c r="BD7" s="138"/>
      <c r="BE7" s="140"/>
      <c r="BF7" s="141">
        <v>0.5</v>
      </c>
      <c r="BG7" s="142" t="s">
        <v>534</v>
      </c>
      <c r="BH7" s="134" t="s">
        <v>535</v>
      </c>
      <c r="BI7" s="143">
        <v>0</v>
      </c>
      <c r="BJ7" s="144">
        <f t="shared" si="1"/>
        <v>0.5</v>
      </c>
      <c r="BK7" s="141"/>
      <c r="BL7" s="141">
        <f t="shared" si="0"/>
        <v>0.5</v>
      </c>
      <c r="BM7" s="146" t="s">
        <v>689</v>
      </c>
      <c r="BN7" s="134" t="s">
        <v>78</v>
      </c>
    </row>
    <row r="8" spans="1:66" ht="330.75" x14ac:dyDescent="0.25">
      <c r="A8" s="132">
        <v>5</v>
      </c>
      <c r="B8" s="133" t="s">
        <v>536</v>
      </c>
      <c r="C8" s="134">
        <v>1</v>
      </c>
      <c r="D8" s="134" t="s">
        <v>537</v>
      </c>
      <c r="E8" s="134" t="s">
        <v>538</v>
      </c>
      <c r="F8" s="134" t="s">
        <v>539</v>
      </c>
      <c r="G8" s="134" t="s">
        <v>521</v>
      </c>
      <c r="H8" s="155">
        <v>45413</v>
      </c>
      <c r="I8" s="155">
        <v>45656</v>
      </c>
      <c r="J8" s="137"/>
      <c r="K8" s="138"/>
      <c r="L8" s="138"/>
      <c r="M8" s="138"/>
      <c r="N8" s="138"/>
      <c r="O8" s="138"/>
      <c r="P8" s="138"/>
      <c r="Q8" s="138"/>
      <c r="R8" s="138"/>
      <c r="S8" s="138"/>
      <c r="T8" s="138"/>
      <c r="U8" s="138"/>
      <c r="V8" s="138"/>
      <c r="W8" s="138"/>
      <c r="X8" s="138"/>
      <c r="Y8" s="138"/>
      <c r="Z8" s="139"/>
      <c r="AA8" s="138"/>
      <c r="AB8" s="138"/>
      <c r="AC8" s="138"/>
      <c r="AD8" s="138"/>
      <c r="AE8" s="138"/>
      <c r="AF8" s="138"/>
      <c r="AG8" s="138"/>
      <c r="AH8" s="138"/>
      <c r="AI8" s="138"/>
      <c r="AJ8" s="138"/>
      <c r="AK8" s="138"/>
      <c r="AL8" s="138"/>
      <c r="AM8" s="138"/>
      <c r="AN8" s="138"/>
      <c r="AO8" s="139"/>
      <c r="AP8" s="138"/>
      <c r="AQ8" s="138"/>
      <c r="AR8" s="138"/>
      <c r="AS8" s="138"/>
      <c r="AT8" s="138"/>
      <c r="AU8" s="138"/>
      <c r="AV8" s="138"/>
      <c r="AW8" s="138"/>
      <c r="AX8" s="138"/>
      <c r="AY8" s="138"/>
      <c r="AZ8" s="138"/>
      <c r="BA8" s="138"/>
      <c r="BB8" s="138"/>
      <c r="BC8" s="138"/>
      <c r="BD8" s="138"/>
      <c r="BE8" s="158"/>
      <c r="BF8" s="141">
        <v>0.66</v>
      </c>
      <c r="BG8" s="142" t="s">
        <v>540</v>
      </c>
      <c r="BH8" s="134" t="s">
        <v>541</v>
      </c>
      <c r="BI8" s="143">
        <v>0</v>
      </c>
      <c r="BJ8" s="144">
        <f t="shared" si="1"/>
        <v>0.66</v>
      </c>
      <c r="BK8" s="141"/>
      <c r="BL8" s="576">
        <f>+(AVERAGE(BJ8:BJ9))</f>
        <v>0.58000000000000007</v>
      </c>
      <c r="BM8" s="180" t="s">
        <v>690</v>
      </c>
      <c r="BN8" s="134" t="s">
        <v>78</v>
      </c>
    </row>
    <row r="9" spans="1:66" ht="94.5" x14ac:dyDescent="0.25">
      <c r="A9" s="132"/>
      <c r="B9" s="133" t="s">
        <v>536</v>
      </c>
      <c r="C9" s="134">
        <v>2</v>
      </c>
      <c r="D9" s="134" t="s">
        <v>542</v>
      </c>
      <c r="E9" s="134" t="s">
        <v>543</v>
      </c>
      <c r="F9" s="134" t="s">
        <v>544</v>
      </c>
      <c r="G9" s="134" t="s">
        <v>224</v>
      </c>
      <c r="H9" s="155">
        <v>45413</v>
      </c>
      <c r="I9" s="155">
        <v>45626</v>
      </c>
      <c r="J9" s="159"/>
      <c r="K9" s="160"/>
      <c r="L9" s="160"/>
      <c r="M9" s="160"/>
      <c r="N9" s="160"/>
      <c r="O9" s="160"/>
      <c r="P9" s="160"/>
      <c r="Q9" s="160"/>
      <c r="R9" s="160"/>
      <c r="S9" s="160"/>
      <c r="T9" s="160"/>
      <c r="U9" s="160"/>
      <c r="V9" s="160"/>
      <c r="W9" s="160"/>
      <c r="X9" s="160"/>
      <c r="Y9" s="160"/>
      <c r="Z9" s="161"/>
      <c r="AA9" s="161"/>
      <c r="AB9" s="161"/>
      <c r="AC9" s="161"/>
      <c r="AD9" s="160"/>
      <c r="AE9" s="160"/>
      <c r="AF9" s="160"/>
      <c r="AG9" s="160"/>
      <c r="AH9" s="160"/>
      <c r="AI9" s="160"/>
      <c r="AJ9" s="160"/>
      <c r="AK9" s="160"/>
      <c r="AL9" s="160"/>
      <c r="AM9" s="160"/>
      <c r="AN9" s="160"/>
      <c r="AO9" s="160"/>
      <c r="AP9" s="160"/>
      <c r="AQ9" s="160"/>
      <c r="AR9" s="160"/>
      <c r="AS9" s="160"/>
      <c r="AT9" s="161"/>
      <c r="AU9" s="161"/>
      <c r="AV9" s="161"/>
      <c r="AW9" s="161"/>
      <c r="AX9" s="160"/>
      <c r="AY9" s="160"/>
      <c r="AZ9" s="160"/>
      <c r="BA9" s="160"/>
      <c r="BB9" s="160"/>
      <c r="BC9" s="160"/>
      <c r="BD9" s="160"/>
      <c r="BE9" s="162"/>
      <c r="BF9" s="141">
        <v>0.5</v>
      </c>
      <c r="BG9" s="142" t="s">
        <v>545</v>
      </c>
      <c r="BH9" s="134" t="s">
        <v>546</v>
      </c>
      <c r="BI9" s="143">
        <v>0</v>
      </c>
      <c r="BJ9" s="144">
        <f t="shared" si="1"/>
        <v>0.5</v>
      </c>
      <c r="BK9" s="141"/>
      <c r="BL9" s="577"/>
      <c r="BM9" s="146" t="s">
        <v>575</v>
      </c>
      <c r="BN9" s="154" t="s">
        <v>78</v>
      </c>
    </row>
    <row r="10" spans="1:66" ht="94.5" x14ac:dyDescent="0.25">
      <c r="A10" s="589">
        <v>6</v>
      </c>
      <c r="B10" s="163" t="s">
        <v>547</v>
      </c>
      <c r="C10" s="148">
        <v>1</v>
      </c>
      <c r="D10" s="164" t="s">
        <v>424</v>
      </c>
      <c r="E10" s="148" t="s">
        <v>425</v>
      </c>
      <c r="F10" s="148" t="s">
        <v>548</v>
      </c>
      <c r="G10" s="148" t="s">
        <v>416</v>
      </c>
      <c r="H10" s="165">
        <v>45324</v>
      </c>
      <c r="I10" s="165">
        <v>45626</v>
      </c>
      <c r="J10" s="134"/>
      <c r="K10" s="134"/>
      <c r="L10" s="134"/>
      <c r="M10" s="134"/>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4"/>
      <c r="BC10" s="134"/>
      <c r="BD10" s="134"/>
      <c r="BE10" s="134"/>
      <c r="BF10" s="166">
        <v>1</v>
      </c>
      <c r="BG10" s="150" t="s">
        <v>385</v>
      </c>
      <c r="BH10" s="148" t="s">
        <v>57</v>
      </c>
      <c r="BI10" s="151">
        <v>1</v>
      </c>
      <c r="BJ10" s="144">
        <f t="shared" si="1"/>
        <v>1</v>
      </c>
      <c r="BK10" s="145"/>
      <c r="BL10" s="578">
        <f>+(AVERAGE(BJ10:BJ16))</f>
        <v>0.71857142857142864</v>
      </c>
      <c r="BM10" s="174" t="s">
        <v>606</v>
      </c>
      <c r="BN10" s="153" t="s">
        <v>42</v>
      </c>
    </row>
    <row r="11" spans="1:66" ht="157.5" x14ac:dyDescent="0.25">
      <c r="A11" s="579"/>
      <c r="B11" s="163" t="s">
        <v>547</v>
      </c>
      <c r="C11" s="134">
        <v>2</v>
      </c>
      <c r="D11" s="135" t="s">
        <v>427</v>
      </c>
      <c r="E11" s="134" t="s">
        <v>428</v>
      </c>
      <c r="F11" s="134" t="s">
        <v>548</v>
      </c>
      <c r="G11" s="134" t="s">
        <v>224</v>
      </c>
      <c r="H11" s="167">
        <v>45324</v>
      </c>
      <c r="I11" s="167">
        <v>45626</v>
      </c>
      <c r="J11" s="137"/>
      <c r="K11" s="138"/>
      <c r="L11" s="138"/>
      <c r="M11" s="138"/>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8"/>
      <c r="BC11" s="138"/>
      <c r="BD11" s="138"/>
      <c r="BE11" s="140"/>
      <c r="BF11" s="144">
        <v>1</v>
      </c>
      <c r="BG11" s="142" t="s">
        <v>691</v>
      </c>
      <c r="BH11" s="134" t="s">
        <v>549</v>
      </c>
      <c r="BI11" s="143">
        <v>0</v>
      </c>
      <c r="BJ11" s="144">
        <f t="shared" si="1"/>
        <v>1</v>
      </c>
      <c r="BK11" s="141"/>
      <c r="BL11" s="579"/>
      <c r="BM11" s="152" t="s">
        <v>692</v>
      </c>
      <c r="BN11" s="154" t="s">
        <v>42</v>
      </c>
    </row>
    <row r="12" spans="1:66" ht="47.25" x14ac:dyDescent="0.25">
      <c r="A12" s="579"/>
      <c r="B12" s="163" t="s">
        <v>547</v>
      </c>
      <c r="C12" s="168">
        <v>3</v>
      </c>
      <c r="D12" s="164" t="s">
        <v>550</v>
      </c>
      <c r="E12" s="148" t="s">
        <v>551</v>
      </c>
      <c r="F12" s="148" t="s">
        <v>552</v>
      </c>
      <c r="G12" s="169" t="s">
        <v>155</v>
      </c>
      <c r="H12" s="170">
        <v>45323</v>
      </c>
      <c r="I12" s="171">
        <v>45412</v>
      </c>
      <c r="J12" s="138"/>
      <c r="K12" s="138"/>
      <c r="L12" s="138"/>
      <c r="M12" s="138"/>
      <c r="N12" s="139"/>
      <c r="O12" s="139"/>
      <c r="P12" s="139"/>
      <c r="Q12" s="139"/>
      <c r="R12" s="139"/>
      <c r="S12" s="139"/>
      <c r="T12" s="139"/>
      <c r="U12" s="139"/>
      <c r="V12" s="139"/>
      <c r="W12" s="139"/>
      <c r="X12" s="139"/>
      <c r="Y12" s="139"/>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45">
        <v>1</v>
      </c>
      <c r="BG12" s="172" t="s">
        <v>385</v>
      </c>
      <c r="BH12" s="154" t="s">
        <v>57</v>
      </c>
      <c r="BI12" s="173">
        <v>1</v>
      </c>
      <c r="BJ12" s="144">
        <f t="shared" si="1"/>
        <v>1</v>
      </c>
      <c r="BK12" s="145"/>
      <c r="BL12" s="579"/>
      <c r="BM12" s="174" t="s">
        <v>606</v>
      </c>
      <c r="BN12" s="153" t="s">
        <v>42</v>
      </c>
    </row>
    <row r="13" spans="1:66" ht="337.5" customHeight="1" x14ac:dyDescent="0.25">
      <c r="A13" s="579"/>
      <c r="B13" s="163" t="s">
        <v>547</v>
      </c>
      <c r="C13" s="175">
        <v>4</v>
      </c>
      <c r="D13" s="134" t="s">
        <v>526</v>
      </c>
      <c r="E13" s="134" t="s">
        <v>527</v>
      </c>
      <c r="F13" s="134" t="s">
        <v>528</v>
      </c>
      <c r="G13" s="134" t="s">
        <v>327</v>
      </c>
      <c r="H13" s="176">
        <v>45383</v>
      </c>
      <c r="I13" s="177">
        <v>45657</v>
      </c>
      <c r="J13" s="137"/>
      <c r="K13" s="138"/>
      <c r="L13" s="138"/>
      <c r="M13" s="138"/>
      <c r="N13" s="138"/>
      <c r="O13" s="138"/>
      <c r="P13" s="138"/>
      <c r="Q13" s="138"/>
      <c r="R13" s="138"/>
      <c r="S13" s="138"/>
      <c r="T13" s="138"/>
      <c r="U13" s="138"/>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58"/>
      <c r="BF13" s="141">
        <v>0.56000000000000005</v>
      </c>
      <c r="BG13" s="178" t="s">
        <v>553</v>
      </c>
      <c r="BH13" s="154" t="s">
        <v>57</v>
      </c>
      <c r="BI13" s="173">
        <v>0</v>
      </c>
      <c r="BJ13" s="144">
        <v>0</v>
      </c>
      <c r="BK13" s="141"/>
      <c r="BL13" s="579"/>
      <c r="BM13" s="146" t="s">
        <v>607</v>
      </c>
      <c r="BN13" s="154" t="s">
        <v>247</v>
      </c>
    </row>
    <row r="14" spans="1:66" ht="63" x14ac:dyDescent="0.25">
      <c r="A14" s="579"/>
      <c r="B14" s="163" t="s">
        <v>547</v>
      </c>
      <c r="C14" s="168">
        <v>5</v>
      </c>
      <c r="D14" s="148" t="s">
        <v>554</v>
      </c>
      <c r="E14" s="148" t="s">
        <v>555</v>
      </c>
      <c r="F14" s="148" t="s">
        <v>556</v>
      </c>
      <c r="G14" s="164" t="s">
        <v>155</v>
      </c>
      <c r="H14" s="165">
        <v>45324</v>
      </c>
      <c r="I14" s="165">
        <v>45351</v>
      </c>
      <c r="J14" s="138"/>
      <c r="K14" s="138"/>
      <c r="L14" s="138"/>
      <c r="M14" s="138"/>
      <c r="N14" s="139"/>
      <c r="O14" s="139"/>
      <c r="P14" s="139"/>
      <c r="Q14" s="139"/>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45">
        <v>1</v>
      </c>
      <c r="BG14" s="150" t="s">
        <v>385</v>
      </c>
      <c r="BH14" s="154" t="s">
        <v>57</v>
      </c>
      <c r="BI14" s="173">
        <v>1</v>
      </c>
      <c r="BJ14" s="144">
        <f t="shared" si="1"/>
        <v>1</v>
      </c>
      <c r="BK14" s="145"/>
      <c r="BL14" s="579"/>
      <c r="BM14" s="174" t="s">
        <v>606</v>
      </c>
      <c r="BN14" s="153" t="s">
        <v>42</v>
      </c>
    </row>
    <row r="15" spans="1:66" ht="409.5" x14ac:dyDescent="0.25">
      <c r="A15" s="579"/>
      <c r="B15" s="163" t="s">
        <v>547</v>
      </c>
      <c r="C15" s="175">
        <v>6</v>
      </c>
      <c r="D15" s="134" t="s">
        <v>557</v>
      </c>
      <c r="E15" s="134" t="s">
        <v>527</v>
      </c>
      <c r="F15" s="134" t="s">
        <v>528</v>
      </c>
      <c r="G15" s="134" t="s">
        <v>327</v>
      </c>
      <c r="H15" s="167">
        <v>45355</v>
      </c>
      <c r="I15" s="167">
        <v>45656</v>
      </c>
      <c r="J15" s="137"/>
      <c r="K15" s="138"/>
      <c r="L15" s="138"/>
      <c r="M15" s="138"/>
      <c r="N15" s="138"/>
      <c r="O15" s="138"/>
      <c r="P15" s="138"/>
      <c r="Q15" s="138"/>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58"/>
      <c r="BF15" s="141">
        <v>0.83</v>
      </c>
      <c r="BG15" s="142" t="s">
        <v>558</v>
      </c>
      <c r="BH15" s="134" t="s">
        <v>693</v>
      </c>
      <c r="BI15" s="143">
        <v>0</v>
      </c>
      <c r="BJ15" s="144">
        <v>0.53</v>
      </c>
      <c r="BK15" s="141"/>
      <c r="BL15" s="579"/>
      <c r="BM15" s="425" t="s">
        <v>696</v>
      </c>
      <c r="BN15" s="134" t="s">
        <v>78</v>
      </c>
    </row>
    <row r="16" spans="1:66" ht="185.25" customHeight="1" x14ac:dyDescent="0.25">
      <c r="A16" s="590"/>
      <c r="B16" s="163" t="s">
        <v>547</v>
      </c>
      <c r="C16" s="168">
        <v>7</v>
      </c>
      <c r="D16" s="148" t="s">
        <v>559</v>
      </c>
      <c r="E16" s="148" t="s">
        <v>560</v>
      </c>
      <c r="F16" s="148" t="s">
        <v>561</v>
      </c>
      <c r="G16" s="148" t="s">
        <v>562</v>
      </c>
      <c r="H16" s="165">
        <v>45355</v>
      </c>
      <c r="I16" s="165">
        <v>45626</v>
      </c>
      <c r="J16" s="138"/>
      <c r="K16" s="138"/>
      <c r="L16" s="179"/>
      <c r="M16" s="179"/>
      <c r="N16" s="179"/>
      <c r="O16" s="179"/>
      <c r="P16" s="179"/>
      <c r="Q16" s="179"/>
      <c r="R16" s="179"/>
      <c r="S16" s="139"/>
      <c r="T16" s="179"/>
      <c r="U16" s="179"/>
      <c r="V16" s="179"/>
      <c r="W16" s="179"/>
      <c r="X16" s="179"/>
      <c r="Y16" s="179"/>
      <c r="Z16" s="179"/>
      <c r="AA16" s="179"/>
      <c r="AB16" s="179"/>
      <c r="AC16" s="179"/>
      <c r="AD16" s="179"/>
      <c r="AE16" s="179"/>
      <c r="AF16" s="179"/>
      <c r="AG16" s="139"/>
      <c r="AH16" s="179"/>
      <c r="AI16" s="179"/>
      <c r="AJ16" s="179"/>
      <c r="AK16" s="179"/>
      <c r="AL16" s="179"/>
      <c r="AM16" s="179"/>
      <c r="AN16" s="179"/>
      <c r="AO16" s="179"/>
      <c r="AP16" s="139"/>
      <c r="AQ16" s="179"/>
      <c r="AR16" s="179"/>
      <c r="AS16" s="179"/>
      <c r="AT16" s="179"/>
      <c r="AU16" s="179"/>
      <c r="AV16" s="179"/>
      <c r="AW16" s="179"/>
      <c r="AX16" s="179"/>
      <c r="AY16" s="179"/>
      <c r="AZ16" s="179"/>
      <c r="BA16" s="139"/>
      <c r="BB16" s="179"/>
      <c r="BC16" s="179"/>
      <c r="BD16" s="179"/>
      <c r="BE16" s="179"/>
      <c r="BF16" s="145">
        <v>0.5</v>
      </c>
      <c r="BG16" s="150" t="s">
        <v>694</v>
      </c>
      <c r="BH16" s="154" t="s">
        <v>563</v>
      </c>
      <c r="BI16" s="173">
        <v>0.25</v>
      </c>
      <c r="BJ16" s="144">
        <f t="shared" si="1"/>
        <v>0.5</v>
      </c>
      <c r="BK16" s="145"/>
      <c r="BL16" s="577"/>
      <c r="BM16" s="152" t="s">
        <v>695</v>
      </c>
      <c r="BN16" s="153" t="s">
        <v>78</v>
      </c>
    </row>
    <row r="17" spans="1:66" ht="14.25" customHeight="1" x14ac:dyDescent="0.25">
      <c r="A17" s="591" t="s">
        <v>564</v>
      </c>
      <c r="B17" s="592"/>
      <c r="C17" s="592"/>
      <c r="D17" s="592"/>
      <c r="E17" s="592"/>
      <c r="F17" s="592"/>
      <c r="G17" s="592"/>
      <c r="H17" s="592"/>
      <c r="I17" s="592"/>
      <c r="J17" s="592"/>
      <c r="K17" s="592"/>
      <c r="L17" s="592"/>
      <c r="M17" s="592"/>
      <c r="N17" s="592"/>
      <c r="O17" s="592"/>
      <c r="P17" s="592"/>
      <c r="Q17" s="592"/>
      <c r="R17" s="592"/>
      <c r="S17" s="592"/>
      <c r="T17" s="592"/>
      <c r="U17" s="592"/>
      <c r="V17" s="592"/>
      <c r="W17" s="592"/>
      <c r="X17" s="592"/>
      <c r="Y17" s="592"/>
      <c r="Z17" s="592"/>
      <c r="AA17" s="592"/>
      <c r="AB17" s="592"/>
      <c r="AC17" s="592"/>
      <c r="AD17" s="592"/>
      <c r="AE17" s="592"/>
      <c r="AF17" s="592"/>
      <c r="AG17" s="592"/>
      <c r="AH17" s="592"/>
      <c r="AI17" s="592"/>
      <c r="AJ17" s="592"/>
      <c r="AK17" s="592"/>
      <c r="AL17" s="592"/>
      <c r="AM17" s="592"/>
      <c r="AN17" s="592"/>
      <c r="AO17" s="592"/>
      <c r="AP17" s="592"/>
      <c r="AQ17" s="592"/>
      <c r="AR17" s="592"/>
      <c r="AS17" s="592"/>
      <c r="AT17" s="592"/>
      <c r="AU17" s="592"/>
      <c r="AV17" s="592"/>
      <c r="AW17" s="592"/>
      <c r="AX17" s="592"/>
      <c r="AY17" s="592"/>
      <c r="AZ17" s="592"/>
      <c r="BA17" s="592"/>
      <c r="BB17" s="592"/>
      <c r="BC17" s="592"/>
      <c r="BD17" s="592"/>
      <c r="BE17" s="592"/>
      <c r="BF17" s="592"/>
      <c r="BG17" s="592"/>
      <c r="BH17" s="592"/>
      <c r="BI17" s="593"/>
      <c r="BJ17" s="592"/>
      <c r="BK17" s="594"/>
      <c r="BL17" s="580">
        <f>+AVERAGE(BL4:BL16)</f>
        <v>0.54976190476190478</v>
      </c>
      <c r="BM17" s="581"/>
      <c r="BN17" s="157"/>
    </row>
  </sheetData>
  <autoFilter ref="A3:BO17">
    <filterColumn colId="2" showButton="0"/>
  </autoFilter>
  <mergeCells count="29">
    <mergeCell ref="A10:A16"/>
    <mergeCell ref="A17:BK17"/>
    <mergeCell ref="A1:I1"/>
    <mergeCell ref="A2:A3"/>
    <mergeCell ref="B2:B3"/>
    <mergeCell ref="C2:D3"/>
    <mergeCell ref="E2:E3"/>
    <mergeCell ref="F2:F3"/>
    <mergeCell ref="G2:G3"/>
    <mergeCell ref="Z2:AC2"/>
    <mergeCell ref="AD2:AG2"/>
    <mergeCell ref="H2:I2"/>
    <mergeCell ref="J2:M2"/>
    <mergeCell ref="N2:Q2"/>
    <mergeCell ref="R2:U2"/>
    <mergeCell ref="V2:Y2"/>
    <mergeCell ref="BL8:BL9"/>
    <mergeCell ref="BL10:BL16"/>
    <mergeCell ref="BL17:BM17"/>
    <mergeCell ref="AH2:AK2"/>
    <mergeCell ref="AL2:AO2"/>
    <mergeCell ref="AP2:AS2"/>
    <mergeCell ref="AT2:AW2"/>
    <mergeCell ref="AX2:BA2"/>
    <mergeCell ref="BB2:BE2"/>
    <mergeCell ref="BF2:BF3"/>
    <mergeCell ref="BG2:BG3"/>
    <mergeCell ref="BH2:BH3"/>
    <mergeCell ref="BI2:BN2"/>
  </mergeCells>
  <dataValidations count="1">
    <dataValidation type="list" allowBlank="1" showErrorMessage="1" sqref="BN4:BN16">
      <formula1>"CUMPLIDA,EN EJECUCIÓN,SIN INICIO DE EJECUCIÓN,INICIO PROGRAMADO DESPUÉS DE LA FECHA DE CORTE,INCUMPLIDA"</formula1>
    </dataValidation>
  </dataValidation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1. Gestión del Riesgo</vt:lpstr>
      <vt:lpstr>2. Racionalización de Trámites</vt:lpstr>
      <vt:lpstr>3. Rendición de Cuentas</vt:lpstr>
      <vt:lpstr>4. Atención al Ciudadano</vt:lpstr>
      <vt:lpstr>5. Transparencia</vt:lpstr>
      <vt:lpstr>6. Integridad</vt:lpstr>
      <vt:lpstr>7. Conflicto de Interés</vt:lpstr>
      <vt:lpstr>8. Participación e innovación</vt:lpstr>
      <vt:lpstr>9. Cumplimiento Normativo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Ortega</dc:creator>
  <cp:lastModifiedBy>Carolina Lozano Ardila</cp:lastModifiedBy>
  <dcterms:created xsi:type="dcterms:W3CDTF">2021-09-29T17:44:14Z</dcterms:created>
  <dcterms:modified xsi:type="dcterms:W3CDTF">2024-09-13T20:32:23Z</dcterms:modified>
</cp:coreProperties>
</file>